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1265" activeTab="0"/>
  </bookViews>
  <sheets>
    <sheet name="Záradék" sheetId="1" r:id="rId1"/>
    <sheet name="Fejezet összesítő" sheetId="2" r:id="rId2"/>
    <sheet name="01  Megújuló energia felhasznál" sheetId="3" r:id="rId3"/>
    <sheet name="04  Elosztóberendezések" sheetId="4" r:id="rId4"/>
    <sheet name="09  Energetikai fejlesztések" sheetId="5" r:id="rId5"/>
    <sheet name="10  Iratok, jegyzőkönyvek" sheetId="6" r:id="rId6"/>
  </sheets>
  <definedNames/>
  <calcPr fullCalcOnLoad="1"/>
</workbook>
</file>

<file path=xl/sharedStrings.xml><?xml version="1.0" encoding="utf-8"?>
<sst xmlns="http://schemas.openxmlformats.org/spreadsheetml/2006/main" count="306" uniqueCount="198">
  <si>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</si>
  <si>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</si>
  <si>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</si>
  <si>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</si>
  <si>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</si>
  <si>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</si>
  <si>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</si>
  <si>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</si>
  <si>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</si>
  <si>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 Falazás és egyéb kőművesmunka</t>
  </si>
  <si>
    <t>33-000-34</t>
  </si>
  <si>
    <t>db</t>
  </si>
  <si>
    <t>Faláttörés 30 mm átmérőig, téglafalban, 50 cm falvastagságig</t>
  </si>
  <si>
    <t>33-000-37-0000001</t>
  </si>
  <si>
    <t>Faláttörés 30 mm átmérőig, vegyes vagy téglafalban, 45 cm falvastagságig</t>
  </si>
  <si>
    <t>33-063-2.1.1</t>
  </si>
  <si>
    <t>Födémáttörés 30x30 cm méretig, 30 cm födémvastagságig,</t>
  </si>
  <si>
    <t>71 Elektromosenergia-ellátás, villanyszerelés</t>
  </si>
  <si>
    <t>71-001-1.2.2.2-0110021</t>
  </si>
  <si>
    <t>m</t>
  </si>
  <si>
    <t>Merev, simafalú műanyag védőcső elhelyezése, falon kívül, előre elkészített tartó szerkezetre szerelve. Névleges méret: 36 mm TRL vastagfalú, merev műanyag szürke védőcső 36 mm</t>
  </si>
  <si>
    <t>71-002-1.3-0213010</t>
  </si>
  <si>
    <t>Szigetelt vezeték elhelyezése védőcsőbe húzva vagy vezetékcsatornába fektetve, rézvezetővel, leágazó kötésekkel, szigetelés ellenállás méréssel, a szerelvényekhez csatlakozó vezetékvégek bekötése nélkül, keresztmetszet: 10-16 mm² Cabling Systems Hungary H07V-K 450/750V 1x10 mm², hajlékony rézvezetővel (Mkh)</t>
  </si>
  <si>
    <t>71-002-17.1-0339188</t>
  </si>
  <si>
    <t>Napelem DC oldali kábelhálózat elhelyezése előre elkészített tartószerkezetre, 1 erű rézvezetővel, keresztmetszet: 4,0-6,0 mm² Tipus: SOLAR XLS  1x6mm2</t>
  </si>
  <si>
    <t>71-002-17.1-0339250</t>
  </si>
  <si>
    <t>Hiradóstechnikai és vezérlőkábel elhelyezése előre elkészített tartószerkezetre, 3-48 erű rézvezetővel, keresztmetszet: 6 mm² Cabling Systems Hungary YSLY-JZ típusú vezérlőkábel 5x6 mm²</t>
  </si>
  <si>
    <t>71-004-6.2-0151468</t>
  </si>
  <si>
    <t>Tartó és egyéb szerkezetek elhelyezése, műanyag bilincs tartóra vagy faliékbe Csőbilincs 32 bepattintható műanyag</t>
  </si>
  <si>
    <t>71-051-1.2.4-0170111</t>
  </si>
  <si>
    <t>Tervezett tűzgátló födémátvezetés tűzvédelmi hab beépítése Hilti CFS-F FX</t>
  </si>
  <si>
    <t>71-101-1.14.1.1.3-0220154</t>
  </si>
  <si>
    <t>71-101-1.14.1.1.3-0220156</t>
  </si>
  <si>
    <t>klt</t>
  </si>
  <si>
    <t>Ferdetetőn elhelyezett, napelempanel tartószerkezet.</t>
  </si>
  <si>
    <t>71-101-1.14.1.1.3-0220158</t>
  </si>
  <si>
    <t>71-101-1.14.1.1.3-0220159</t>
  </si>
  <si>
    <t>Napelem DC oldali csatlakozó doboz túlfeszültség levezetővel, szakaszoló biztosítóval, IP65 UV- és hőálló műanyag szekrényben, Pontos kialakítást lásd Ge-05. sz terv szerint.</t>
  </si>
  <si>
    <t>71-010-2.1.1.2.3-0000016</t>
  </si>
  <si>
    <t>Tervezett AC-jelű csatlakozódoboz elhelyezése bekötése és beüzemelése. Pontos kialakítást lásd Ge-05. sz terv szerint.</t>
  </si>
  <si>
    <t>Fejezet összesen:</t>
  </si>
  <si>
    <t>01  Megújuló energia felhasználás</t>
  </si>
  <si>
    <t>71-009-11.9-0622312</t>
  </si>
  <si>
    <t>Tervezett EG elosztóberendezés elhelyezése, bekötése és beüzemelése.</t>
  </si>
  <si>
    <t>71-009-11.9-0622313</t>
  </si>
  <si>
    <t>Tervezett FE jelű létesítmény főelosztóberendezés bővítése.</t>
  </si>
  <si>
    <t>04  Elosztóberendezések</t>
  </si>
  <si>
    <t>33-000-55-0000001</t>
  </si>
  <si>
    <t>Motorbekötés ellenörzése háromszori próbával</t>
  </si>
  <si>
    <t>33-063-1.1.2</t>
  </si>
  <si>
    <t>Faláttörés 30x30 cm méretig, téglafalban, 12,01-25 cm falvastagság között</t>
  </si>
  <si>
    <t>33-063-2.1.2</t>
  </si>
  <si>
    <t>33-063-21.4.1</t>
  </si>
  <si>
    <t>Fészekvésés, dobozok részére téglafalban, 55 - 78 mm átmérő között, 30 mm mélységig</t>
  </si>
  <si>
    <t>71-000-1.1.1</t>
  </si>
  <si>
    <t>Vezetékek, kábelek és szerelvények bontása; védőcső leszerelése műanyag csőből, falhoronyból</t>
  </si>
  <si>
    <t>71-001-1.1.2.2-0110021</t>
  </si>
  <si>
    <t>Merev simafalú és gégecső, műanyag védőcső elhelyezése, elágazó dobozokkal, előre elkészített falhoronyba, vastagfalú kivitelben, nehéz mechanikai igénybevételre, Névleges méret: 21-29 mm Beltéri Mü I. vastagfalú, merev műanyag szürke védőcső 21 mm, Kód: MU-I 21</t>
  </si>
  <si>
    <t>71-001-1.2.2.2-0110029</t>
  </si>
  <si>
    <t>Merev simafalú és gégecső, műanyag védőcső elhelyezése, elágazó dobozokkal, falon kívül, előre elkészített tartó szerkezetre szerelve, vastag, simafalú kivitelben, nehéz mechanikai igénybevételre, Névleges méret: 21-29 mm Beltéri Mü I. vastagfalú, merev műanyag szürke védőcső 29 mm, Kód: MU-I 29</t>
  </si>
  <si>
    <t>71-001-2.2-0000050</t>
  </si>
  <si>
    <t>Hajlékonyfalú műanyag páncélcső (betonba önthető) elhelyezése előre elkészített tartóra, falhoronyba, öntött betonba (Műanyag gégecső kivitel) Névleges méret: 25mm Típus: Gewiss FK-Xtreme DX15825X lépésálló, betonozható gégecső, lila.</t>
  </si>
  <si>
    <t>71-001-11.1.1-0121001</t>
  </si>
  <si>
    <t>Elágazó doboz illetve szerelvénydoboz elhelyezése, süllyesztve, fészekvésés nélkül, 30-60 mm mélységig, kör vagy négyszög alakú, max. négyes sorolásig Beltéri elágazó doboz, Müds 65 mm, Kód: 65-ALJ</t>
  </si>
  <si>
    <t>71-001-24.2.1-0533502</t>
  </si>
  <si>
    <t>Műanyag vezetékcsatorna, padlószegélycsatorna elhelyezése előre elkészített tartószerkezetre szerelve, idomdarabokkal, szélesség:  40 mm-ig LEGRAND DLP mini csatorna 20x12,5 mm, fedéllel, válaszfal nélkül (Kat.szám:030008)</t>
  </si>
  <si>
    <t>71-002-1.1-0213003</t>
  </si>
  <si>
    <t>Szigetelt vezeték elhelyezése védőcsőbe húzva vagy vezetékcsatornába fektetve, rézvezetővel, leágazó kötésekkel, szigetelés ellenállás méréssel, a szerelvényekhez csatlakozó vezetékvégek bekötése nélkül, keresztmetszet: 0,5-2,5 mm² Cabling Systems Hungary H07V-K 450/750V 1x2,5 mm², hajlékony rézvezetővel (Mkh)</t>
  </si>
  <si>
    <t>71-002-1.2-0213006</t>
  </si>
  <si>
    <t>Szigetelt vezeték elhelyezése védőcsőbe húzva vagy vezetékcsatornába fektetve, rézvezetővel, leágazó kötésekkel, szigetelés ellenállás méréssel, a szerelvényekhez csatlakozó vezetékvégek bekötése nélkül, keresztmetszet: 4-6 mm² Cabling Systems Hungary H07V-K 450/750V 1x6 mm², hajlékony rézvezetővel (Mkh)</t>
  </si>
  <si>
    <t>71-002-17.1-0339179</t>
  </si>
  <si>
    <t>Hiradóstechnikai és vezérlőkábel elhelyezése előre elkészített tartószerkezetre, 3-48 erű rézvezetővel, keresztmetszet: 1,0-2,5 mm² Cabling Systems Hungary YSLY-JZ típusú vezérlőkábel 5x2,5 mm²</t>
  </si>
  <si>
    <t>71-002-20.1.1-0217072</t>
  </si>
  <si>
    <t>Kábelszerű vezeték elhelyezése védőcsőbe húzva vagy vezetékcsatornába fektetve, 2-5 erű rézvezetővel, leágazó kötésekkel, szigetelés ellenállás méréssel, a szerelvényekhez csatlakozó vezetékvégek bekötése nélkül, 2-3 erű, gyors vezetékösszekötővel, keresztmetszet: 2,5 mm2-ig Cabling Systems Hungary H05VV-F 300/500V műanyag tömlő vezeték 2x1,5 mm², hajlékony rézvezetővel (MT)</t>
  </si>
  <si>
    <t>71-002-20.1.1-0217092</t>
  </si>
  <si>
    <t>Kábelszerű vezeték elhelyezése védőcsőbe húzva vagy vezetékcsatornába fektetve, 2-5 erű rézvezetővel, leágazó kötésekkel, szigetelés ellenállás méréssel, a szerelvényekhez csatlakozó vezetékvégek bekötése nélkül, 2-3 erű, gyors vezetékösszekötővel, keresztmetszet: 2,5 mm2-ig Cabling Systems Hungary H05VV-F 300/500V műanyag tömlő vezeték 3x1,5 mm², hajlékony rézvezetővel (MT)</t>
  </si>
  <si>
    <t>71-002-20.1.1-0217093</t>
  </si>
  <si>
    <t>Kábelszerű vezeték elhelyezése védőcsőbe húzva vagy vezetékcsatornába fektetve, 2-5 erű rézvezetővel, leágazó kötésekkel, szigetelés ellenállás méréssel, a szerelvényekhez csatlakozó vezetékvégek bekötése nélkül, 2-3 erű, gyors vezetékösszekötővel, keresztmetszet: 2,5 mm2-ig Cabling Systems Hungary H05VV-F 300/500V műanyag tömlő vezeték 3x2,5 mm², hajlékony rézvezetővel (MT)</t>
  </si>
  <si>
    <t>71-002-20.2.1-0221562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</si>
  <si>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2,5 mm2-ig Cabling Systems Hungary NYM 300/500V 5x2,5 mm², tömör rézvezetővel (MBCu)</t>
  </si>
  <si>
    <t>71-002-20.2.2-0221566</t>
  </si>
  <si>
    <t>Kábelszerű vezeték elhelyezése védőcsőbe húzva vagy vezetékcsatornába fektetve, 2-5 erű rézvezetővel, leágazó kötésekkel, szigetelés ellenállás méréssel, a szerelvényekhez csatlakozó vezetékvégek bekötése nélkül, 4-5 erű, gyors vezetékösszekötővel, keresztmetszet: 4-6 mm2 Cabling Systems Hungary NYM 300/500V 5x6 mm², tömör rézvezetővel (MBCu)</t>
  </si>
  <si>
    <t>71-002-21.1-0221521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</si>
  <si>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 PannonCom-Kábel NYM 300/500V 3x1,5 mm², tömör rézvezetővel (MBCu)</t>
  </si>
  <si>
    <t>71-002-21.1-0221522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</si>
  <si>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 PannonCom-Kábel NYM 300/500V 3x2,5 mm², tömör rézvezetővel (MBCu)</t>
  </si>
  <si>
    <t>71-002-21.4-0221570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</si>
  <si>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10 mm² Cabling Systems Hungary NYM 300/500V 5x10 mm², tömör rézvezetővel (MBCu)</t>
  </si>
  <si>
    <t>71-003-2.3.1-0122031</t>
  </si>
  <si>
    <t>Wago bontható vezeték összekötő. 221-413 0,2-4 mm²</t>
  </si>
  <si>
    <t>71-003-2.3.1-0122034</t>
  </si>
  <si>
    <t>Wago bontható vezeték összekötő. 221-415 0,2-4 mm²</t>
  </si>
  <si>
    <t>71-005-1.1.2.2.2-0231349</t>
  </si>
  <si>
    <t>Komplett világítási  és telekommunikációs szerelvények, Fali kapcsolók elhelyezése, előre elkészített tartószerkezetre, falon kívüli, 10-16A kétpólusú kapcsoló vízmentes IP 44, IP 55 LEGRAND Plexo 55 2P kapcsoló, szürke komplett</t>
  </si>
  <si>
    <t>71-005-1.11.1.1.1-0231418</t>
  </si>
  <si>
    <t>Komplett világítási  és telekommunikációs szerelvények, Csatlakozóaljzat elhelyezése, süllyesztve, 16A, földelt, egyes csatlakozóaljzat (2P+F) LEGRAND Plexo 55 falonkívüli 2P+F aljzat csapófedéllel, csavaros, komplett, szürke (Kat.szám:069733)</t>
  </si>
  <si>
    <t>71-005-1.11.1.1.1-0231431</t>
  </si>
  <si>
    <t>Csatlakozási hely kialakítása fan-coil részére.</t>
  </si>
  <si>
    <t>71-005-1.11.1.1.1-0231432</t>
  </si>
  <si>
    <t>Csatlakozási hely kialakítása termosztát részére.</t>
  </si>
  <si>
    <t>71-005-1.11.1.1.1-0231434</t>
  </si>
  <si>
    <t>Csatlakozási hely kialakítása kieringtető szivattyú részére.</t>
  </si>
  <si>
    <t>71-005-1.11.1.1.1-0231436</t>
  </si>
  <si>
    <t>Csatlakozási hely kialakítása puffer tartály pótfűtés részére.</t>
  </si>
  <si>
    <t>71-005-1.11.1.1.1-0231437</t>
  </si>
  <si>
    <t>Csatlakozási hely kialakítása motoros keverőszelep részére.</t>
  </si>
  <si>
    <t>71-005-1.11.1.1.1-0231438</t>
  </si>
  <si>
    <t>Csatlakozási hely kialakítása radiátoros termosztát részére. Típus: Siemens REV24 (Csak csatlakozási hely kialakítás, a termosztát árát a gépész költségvetés tartalmazza.)</t>
  </si>
  <si>
    <t>71-005-1.11.1.1.1-0231439</t>
  </si>
  <si>
    <t>Csatlakozási hely kialakítása fan-coil termosztát részére. (Csak csatlakozási hely kialakítás, a termosztát árát a gépész költségvetés tartalmazza.)</t>
  </si>
  <si>
    <t>71-005-1.11.1.1.1-0231440</t>
  </si>
  <si>
    <t>Hálózatfejlesztési díj.  Áramszolgáltatói költségek. (Költség előirányzat)</t>
  </si>
  <si>
    <t>71-005-1.11.1.1.1-0231442</t>
  </si>
  <si>
    <t>Fogyasztásmérőhely kialakítás. (Költség előirányzat)</t>
  </si>
  <si>
    <t>71-005-2.53.7-0562893</t>
  </si>
  <si>
    <t>Összeépíthető világítási  és telekommunikációs szerelvények elemei; Kapcsoló/nyomó/csatlakozó betét elhelyezése fedéllel (keret nélkül), konnektor LEGRAND Valena IP44 2P+F csatlakozóaljzat csapófedéllel, fehér (Kat.szám:774220)</t>
  </si>
  <si>
    <t>71-005-2.54-0530854</t>
  </si>
  <si>
    <t>Épületgépészeti vezérlő elemek hőmérséklet érzékelőinek, elhelyezése.  Épületgépészeti csőhálózatra, műanyag kábelkötegelővel.  (Pontos típus és elhelyezés gépész tervdok. és gyártmánytervek szerint)</t>
  </si>
  <si>
    <t>71-005-2.98.1.1-0562121</t>
  </si>
  <si>
    <t>Összeépíthető világítási  és telekommunikációs szerelvények elemei; Keret elhelyezése, egyes keret, vízszintes LEGRAND Valena egyes keret vízszintes fehér (Kat.szám:774451)</t>
  </si>
  <si>
    <t>71-007-211-0313631</t>
  </si>
  <si>
    <t>Tokozott kivitelű be-ki kapcsoló 2P 20A, 0-1 állással Típus: MOELLER T0-1-102/I1 (207061)</t>
  </si>
  <si>
    <t>71-007-211-0313633</t>
  </si>
  <si>
    <t>Tokozott kivitelű be-ki kapcsoló 3P 20A, 0-1 állással Típus: MOELLER T0-2-1/I1 3X20A (207081)</t>
  </si>
  <si>
    <t>71-007-211-0313650</t>
  </si>
  <si>
    <t>Hőszivattyú kültéri egység csepptálca- és csurgalékvíz elvezető cső fűtés kialakítása. (Pontos típus és kialakítás gyártói utasítások szerint.)</t>
  </si>
  <si>
    <t>71-007-211-0313653</t>
  </si>
  <si>
    <t>Csatlakozási hely kialakítása gázkazán vezérlő egység részére.</t>
  </si>
  <si>
    <t>71-007-211-0313655</t>
  </si>
  <si>
    <t>Csatlakozási hely kialakítása hőszivattyú kültéri egység részére.</t>
  </si>
  <si>
    <t>71-007-211-0313656</t>
  </si>
  <si>
    <t>Csatlakozási hely kialakítása hőszivattyú beltéri egység részére.</t>
  </si>
  <si>
    <t>71-007-211-0313657</t>
  </si>
  <si>
    <t>Hauff-technik víztömör kábelátvezető elhelyezése.</t>
  </si>
  <si>
    <t>71-010-1.1.1.1.2-0140244</t>
  </si>
  <si>
    <t>71-010-1.1.1.1.2-0140246</t>
  </si>
  <si>
    <t>71-010-1.1.1.1.2-0140248</t>
  </si>
  <si>
    <t>71-010-1.1.1.1.2-0140250</t>
  </si>
  <si>
    <t>71-010-1.1.1.1.2-0140252</t>
  </si>
  <si>
    <t>71-010-1.1.1.1.2-0140254</t>
  </si>
  <si>
    <t>71-013-5.5.1-0310374</t>
  </si>
  <si>
    <t>Villám- és érintésvédelmi hálózat tartozékainak szerelése, földelő rúd vagy cső, 4 m hosszúságig rúdföldelő 4 m hosszú, 25 mm átm.</t>
  </si>
  <si>
    <t>71-013-7.3-0310386</t>
  </si>
  <si>
    <t>Érintésvédelmi hálózat tartozékainak szerelése, épületgépészeti csőhálózat földelő kötése OBO szalagbilincs, 3/8-1 1/2", csatlakoztatható vezetékkeresztmetszet 2x2,5-25 mm², R.sz.: 5057515</t>
  </si>
  <si>
    <t>71-013-7.3-0310389</t>
  </si>
  <si>
    <t>Érintésvédelmi hálózat tartozékainak szerelése, épületgépészeti csőhálózat földelő kötése OBO földelő bilincs, 1", csatlakoztatható vezetékkeresztmetszet 1x35 mm², R.sz.: 5050111</t>
  </si>
  <si>
    <t>71-013-7.4</t>
  </si>
  <si>
    <t>Érintésvédelmi hálózat tartozékainak szerelése, nagykiterjedésű fémtárgy földelő kötése</t>
  </si>
  <si>
    <t>09  Energetikai fejlesztések (Gépészet)</t>
  </si>
  <si>
    <t>71-013-46</t>
  </si>
  <si>
    <t>Érintésvédelmi mérés, szigetelés ellenállás mérés és jegyzőkönyv készítése</t>
  </si>
  <si>
    <t>71-013-46-0000003</t>
  </si>
  <si>
    <t>Megvalósulási tervdokumentáció készítése</t>
  </si>
  <si>
    <t>71-013-46-0000005</t>
  </si>
  <si>
    <t>Csatlakozási tervdokumentáció készítése</t>
  </si>
  <si>
    <t>71-013-46-0000007</t>
  </si>
  <si>
    <t>alkalom</t>
  </si>
  <si>
    <t>Tervezői művezetés.</t>
  </si>
  <si>
    <t>10  Iratok, jegyzőkönyvek</t>
  </si>
  <si>
    <t>Fejezetek megnevezése</t>
  </si>
  <si>
    <t>Anyag összege</t>
  </si>
  <si>
    <t>Díj összege</t>
  </si>
  <si>
    <t>Összesen:</t>
  </si>
  <si>
    <t xml:space="preserve">Név:                                   </t>
  </si>
  <si>
    <t xml:space="preserve">                                       </t>
  </si>
  <si>
    <t xml:space="preserve">Kondoros idősek klubja                 </t>
  </si>
  <si>
    <t xml:space="preserve">energetikai korszerűsítés              </t>
  </si>
  <si>
    <t xml:space="preserve"> Kelt: 2022. év 06. hó                 </t>
  </si>
  <si>
    <t xml:space="preserve">Cím : 5553 Kondoros                    </t>
  </si>
  <si>
    <t xml:space="preserve"> Szám: VMD-448/21                      </t>
  </si>
  <si>
    <t xml:space="preserve">Hősök útja 18.                         </t>
  </si>
  <si>
    <t xml:space="preserve">(Hrsz.: 2037)                          </t>
  </si>
  <si>
    <t xml:space="preserve"> Tervezte: Kóródi-Felföldi Roland      </t>
  </si>
  <si>
    <t xml:space="preserve">A munka leírása:  Kondoros idősek      </t>
  </si>
  <si>
    <t xml:space="preserve"> Készítette: Kóródi-Felföldi Csaba     </t>
  </si>
  <si>
    <t xml:space="preserve">klubja energetikai korszerűsítés                                              </t>
  </si>
  <si>
    <t xml:space="preserve">villanyszerelési munkáihoz      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</si>
  <si>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</si>
  <si>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</si>
  <si>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kalkuláció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</si>
  <si>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</si>
  <si>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</si>
  <si>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</si>
  <si>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</si>
  <si>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</si>
  <si>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</si>
  <si>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</si>
  <si>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</si>
  <si>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</si>
  <si>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400Wp egységteljesítményű  napelempanel elhelyezése lapostetőre. Műszaki pareméterek:  Teljesítmény (Wp): 400 Névleges feszültség (V): 38,6 Üresjárási feszültség (V): 46,4 Névleges áram (A): 10,36 Zárlati áram (A): 10,97A (A tartószerkezet külön tételben szerepeltetve)</t>
  </si>
  <si>
    <t>Mennyezeti LED fényforrású lámpatest fehérre szinterezve szögletes acéllemez ház. fehér opál LED panel,   5000lm, 36W, 4000K, IP40 védettség</t>
  </si>
  <si>
    <t xml:space="preserve">Felületre szerelt, LED fényforrású lámpatest fehérre szinterezve hajlított acéllemez ház, fehér opál LED panel,   4800lm, 36W, 4000K, IP40 védettség. </t>
  </si>
  <si>
    <t xml:space="preserve">Felületre szerelt, LED fényforrású lámpatest fehérre szinterezve hajlított acéllemez ház, fehér opál LED panel,   5800lm, 46W, 4000K, IP54 védettség. </t>
  </si>
  <si>
    <t xml:space="preserve">Felületre szerelhető LED fényforrású lámpatest 3500 lm fényárammal 4000K színhőmérsékletű IP65 védettséggel fehér színben. </t>
  </si>
  <si>
    <t>Felületre szerelhető LED fényforrású lámpatest 4300 lm fényárammal 4000K színhőmérsékletű IP65 védettséggel fehér színben.</t>
  </si>
  <si>
    <t xml:space="preserve">Védett kivitelű oldalfali lámpatest, max. teljesítmény 60W, opál, polikarbonát búrával, mozgásérzékelővel, alkonykapcsolóval, IP44-es védettséggel, fém alaptesttel. </t>
  </si>
  <si>
    <t xml:space="preserve">Tervezett 6kW teljesítményű napelem inverter elhelyezése. Elektromos bekötés és beüzemelése szükséges paraméter beállításokkal együtt. </t>
  </si>
  <si>
    <t>Ajánlattevő: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</si>
</sst>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39" fillId="0" borderId="0" xfId="0" applyFont="1" applyFill="1" applyAlignment="1">
      <alignment horizontal="right" vertical="top" wrapText="1"/>
    </xf>
    <xf numFmtId="0" fontId="43" fillId="0" borderId="0" xfId="0" applyFont="1" applyAlignment="1">
      <alignment vertical="top" wrapText="1"/>
    </xf>
    <xf numFmtId="0" fontId="39" fillId="0" borderId="0" xfId="0" applyFont="1" applyFill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2" t="s">
        <v>197</v>
      </c>
      <c r="B1" s="22"/>
      <c r="C1" s="22"/>
      <c r="D1" s="22"/>
    </row>
    <row r="2" spans="1:4" s="14" customFormat="1" ht="15.75">
      <c r="A2" s="27"/>
      <c r="B2" s="27"/>
      <c r="C2" s="27"/>
      <c r="D2" s="27"/>
    </row>
    <row r="3" spans="1:4" s="14" customFormat="1" ht="15.75">
      <c r="A3" s="27"/>
      <c r="B3" s="27"/>
      <c r="C3" s="27"/>
      <c r="D3" s="27"/>
    </row>
    <row r="4" spans="1:4" ht="15.75">
      <c r="A4" s="22"/>
      <c r="B4" s="22"/>
      <c r="C4" s="22"/>
      <c r="D4" s="22"/>
    </row>
    <row r="5" spans="1:4" ht="15.75">
      <c r="A5" s="22"/>
      <c r="B5" s="22"/>
      <c r="C5" s="22"/>
      <c r="D5" s="22"/>
    </row>
    <row r="6" spans="1:4" ht="15.75">
      <c r="A6" s="22"/>
      <c r="B6" s="22"/>
      <c r="C6" s="22"/>
      <c r="D6" s="22"/>
    </row>
    <row r="7" spans="1:4" ht="15.75">
      <c r="A7" s="22"/>
      <c r="B7" s="22"/>
      <c r="C7" s="22"/>
      <c r="D7" s="22"/>
    </row>
    <row r="9" spans="1:3" ht="15.75">
      <c r="A9" s="10" t="s">
        <v>163</v>
      </c>
      <c r="C9" s="10" t="s">
        <v>164</v>
      </c>
    </row>
    <row r="10" spans="1:3" ht="15.75">
      <c r="A10" s="10" t="s">
        <v>165</v>
      </c>
      <c r="C10" s="10" t="s">
        <v>164</v>
      </c>
    </row>
    <row r="11" spans="1:3" ht="15.75">
      <c r="A11" s="10" t="s">
        <v>166</v>
      </c>
      <c r="C11" s="10" t="s">
        <v>167</v>
      </c>
    </row>
    <row r="12" spans="1:3" ht="15.75">
      <c r="A12" s="10" t="s">
        <v>168</v>
      </c>
      <c r="C12" s="10" t="s">
        <v>169</v>
      </c>
    </row>
    <row r="13" spans="1:3" ht="15.75">
      <c r="A13" s="10" t="s">
        <v>170</v>
      </c>
      <c r="C13" s="10" t="s">
        <v>164</v>
      </c>
    </row>
    <row r="14" spans="1:3" ht="15.75">
      <c r="A14" s="10" t="s">
        <v>171</v>
      </c>
      <c r="C14" s="10" t="s">
        <v>172</v>
      </c>
    </row>
    <row r="15" spans="1:3" ht="15.75">
      <c r="A15" s="10" t="s">
        <v>173</v>
      </c>
      <c r="C15" s="10" t="s">
        <v>174</v>
      </c>
    </row>
    <row r="16" ht="15.75">
      <c r="A16" s="10" t="s">
        <v>175</v>
      </c>
    </row>
    <row r="17" ht="15.75">
      <c r="A17" s="10" t="s">
        <v>176</v>
      </c>
    </row>
    <row r="18" ht="15.75">
      <c r="A18" s="10" t="s">
        <v>177</v>
      </c>
    </row>
    <row r="19" ht="15.75">
      <c r="A19" s="10" t="s">
        <v>178</v>
      </c>
    </row>
    <row r="20" ht="15.75">
      <c r="A20" s="10" t="s">
        <v>177</v>
      </c>
    </row>
    <row r="22" spans="1:4" ht="15.75">
      <c r="A22" s="23" t="s">
        <v>179</v>
      </c>
      <c r="B22" s="23"/>
      <c r="C22" s="23"/>
      <c r="D22" s="23"/>
    </row>
    <row r="23" spans="1:4" ht="15.75">
      <c r="A23" s="15" t="s">
        <v>180</v>
      </c>
      <c r="B23" s="15"/>
      <c r="C23" s="18" t="s">
        <v>181</v>
      </c>
      <c r="D23" s="18" t="s">
        <v>182</v>
      </c>
    </row>
    <row r="24" spans="1:4" ht="15.75">
      <c r="A24" s="15" t="s">
        <v>183</v>
      </c>
      <c r="B24" s="15"/>
      <c r="C24" s="15">
        <f>ROUND(SUM('Fejezet összesítő'!B2:B5),0)</f>
        <v>0</v>
      </c>
      <c r="D24" s="15">
        <f>ROUND(SUM('Fejezet összesítő'!C2:C5),0)</f>
        <v>0</v>
      </c>
    </row>
    <row r="25" spans="1:4" ht="15.75">
      <c r="A25" s="15" t="s">
        <v>184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185</v>
      </c>
      <c r="C26" s="24">
        <f>ROUND(C25+D25,0)</f>
        <v>0</v>
      </c>
      <c r="D26" s="24"/>
    </row>
    <row r="27" spans="1:4" ht="15.75">
      <c r="A27" s="15" t="s">
        <v>186</v>
      </c>
      <c r="B27" s="16">
        <v>0.27</v>
      </c>
      <c r="C27" s="25">
        <f>ROUND(C26*B27,0)</f>
        <v>0</v>
      </c>
      <c r="D27" s="25"/>
    </row>
    <row r="28" spans="1:4" ht="15.75">
      <c r="A28" s="15" t="s">
        <v>187</v>
      </c>
      <c r="B28" s="15"/>
      <c r="C28" s="26">
        <f>ROUND(C26+C27,0)</f>
        <v>0</v>
      </c>
      <c r="D28" s="26"/>
    </row>
    <row r="32" spans="2:3" ht="15.75">
      <c r="B32" s="24" t="s">
        <v>188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159</v>
      </c>
      <c r="B1" s="13" t="s">
        <v>160</v>
      </c>
      <c r="C1" s="13" t="s">
        <v>161</v>
      </c>
    </row>
    <row r="2" spans="1:3" ht="15.75">
      <c r="A2" s="11" t="s">
        <v>41</v>
      </c>
      <c r="B2" s="11">
        <f>'01  Megújuló energia felhasznál'!H32</f>
        <v>0</v>
      </c>
      <c r="C2" s="11">
        <f>'01  Megújuló energia felhasznál'!I32</f>
        <v>0</v>
      </c>
    </row>
    <row r="3" spans="1:3" ht="15.75">
      <c r="A3" s="11" t="s">
        <v>46</v>
      </c>
      <c r="B3" s="11">
        <f>'04  Elosztóberendezések'!H7</f>
        <v>0</v>
      </c>
      <c r="C3" s="11">
        <f>'04  Elosztóberendezések'!I7</f>
        <v>0</v>
      </c>
    </row>
    <row r="4" spans="1:3" ht="15.75">
      <c r="A4" s="11" t="s">
        <v>148</v>
      </c>
      <c r="B4" s="11">
        <f>'09  Energetikai fejlesztések'!H112</f>
        <v>0</v>
      </c>
      <c r="C4" s="11">
        <f>'09  Energetikai fejlesztések'!I112</f>
        <v>0</v>
      </c>
    </row>
    <row r="5" spans="1:3" ht="15.75">
      <c r="A5" s="11" t="s">
        <v>158</v>
      </c>
      <c r="B5" s="11">
        <f>'10  Iratok, jegyzőkönyvek'!H11</f>
        <v>0</v>
      </c>
      <c r="C5" s="11">
        <f>'10  Iratok, jegyzőkönyvek'!I11</f>
        <v>0</v>
      </c>
    </row>
    <row r="6" spans="1:3" s="12" customFormat="1" ht="15.75">
      <c r="A6" s="12" t="s">
        <v>162</v>
      </c>
      <c r="B6" s="12">
        <f>ROUND(SUM(B2:B5),0)</f>
        <v>0</v>
      </c>
      <c r="C6" s="12">
        <f>ROUND(SUM(C2:C5),0)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22">
      <selection activeCell="L14" sqref="L1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8" t="s">
        <v>9</v>
      </c>
      <c r="B2" s="28"/>
      <c r="C2" s="28"/>
      <c r="D2" s="28"/>
      <c r="E2" s="28"/>
      <c r="F2" s="28"/>
      <c r="G2" s="8"/>
      <c r="H2" s="8"/>
      <c r="I2" s="8"/>
    </row>
    <row r="3" spans="1:9" ht="25.5">
      <c r="A3" s="7">
        <v>1</v>
      </c>
      <c r="B3" s="1" t="s">
        <v>10</v>
      </c>
      <c r="C3" s="1" t="s">
        <v>12</v>
      </c>
      <c r="D3" s="5">
        <v>1</v>
      </c>
      <c r="E3" s="1" t="s">
        <v>11</v>
      </c>
      <c r="H3" s="5">
        <f>ROUND(D3*F3,0)</f>
        <v>0</v>
      </c>
      <c r="I3" s="5">
        <f>ROUND(D3*G3,0)</f>
        <v>0</v>
      </c>
    </row>
    <row r="5" spans="1:9" ht="25.5">
      <c r="A5" s="7">
        <v>2</v>
      </c>
      <c r="B5" s="1" t="s">
        <v>13</v>
      </c>
      <c r="C5" s="1" t="s">
        <v>14</v>
      </c>
      <c r="D5" s="5">
        <v>2</v>
      </c>
      <c r="E5" s="1" t="s">
        <v>11</v>
      </c>
      <c r="H5" s="5">
        <f>ROUND(D5*F5,0)</f>
        <v>0</v>
      </c>
      <c r="I5" s="5">
        <f>ROUND(D5*G5,0)</f>
        <v>0</v>
      </c>
    </row>
    <row r="7" spans="1:9" ht="25.5">
      <c r="A7" s="7">
        <v>3</v>
      </c>
      <c r="B7" s="1" t="s">
        <v>15</v>
      </c>
      <c r="C7" s="1" t="s">
        <v>16</v>
      </c>
      <c r="D7" s="5">
        <v>1</v>
      </c>
      <c r="E7" s="1" t="s">
        <v>11</v>
      </c>
      <c r="H7" s="5">
        <f>ROUND(D7*F7,0)</f>
        <v>0</v>
      </c>
      <c r="I7" s="5">
        <f>ROUND(D7*G7,0)</f>
        <v>0</v>
      </c>
    </row>
    <row r="9" spans="1:9" s="2" customFormat="1" ht="12.75">
      <c r="A9" s="28" t="s">
        <v>17</v>
      </c>
      <c r="B9" s="28"/>
      <c r="C9" s="28"/>
      <c r="D9" s="28"/>
      <c r="E9" s="28"/>
      <c r="F9" s="28"/>
      <c r="G9" s="8"/>
      <c r="H9" s="8"/>
      <c r="I9" s="8"/>
    </row>
    <row r="10" spans="1:9" ht="63.75">
      <c r="A10" s="7">
        <v>4</v>
      </c>
      <c r="B10" s="1" t="s">
        <v>18</v>
      </c>
      <c r="C10" s="1" t="s">
        <v>20</v>
      </c>
      <c r="D10" s="5">
        <v>6</v>
      </c>
      <c r="E10" s="1" t="s">
        <v>19</v>
      </c>
      <c r="H10" s="5">
        <f>ROUND(D10*F10,0)</f>
        <v>0</v>
      </c>
      <c r="I10" s="5">
        <f>ROUND(D10*G10,0)</f>
        <v>0</v>
      </c>
    </row>
    <row r="12" spans="1:9" ht="114.75">
      <c r="A12" s="7">
        <v>5</v>
      </c>
      <c r="B12" s="1" t="s">
        <v>21</v>
      </c>
      <c r="C12" s="1" t="s">
        <v>22</v>
      </c>
      <c r="D12" s="5">
        <v>45</v>
      </c>
      <c r="E12" s="1" t="s">
        <v>19</v>
      </c>
      <c r="H12" s="5">
        <f>ROUND(D12*F12,0)</f>
        <v>0</v>
      </c>
      <c r="I12" s="5">
        <f>ROUND(D12*G12,0)</f>
        <v>0</v>
      </c>
    </row>
    <row r="14" spans="1:9" ht="63.75">
      <c r="A14" s="7">
        <v>6</v>
      </c>
      <c r="B14" s="1" t="s">
        <v>23</v>
      </c>
      <c r="C14" s="1" t="s">
        <v>24</v>
      </c>
      <c r="D14" s="5">
        <v>68</v>
      </c>
      <c r="E14" s="1" t="s">
        <v>19</v>
      </c>
      <c r="H14" s="5">
        <f>ROUND(D14*F14,0)</f>
        <v>0</v>
      </c>
      <c r="I14" s="5">
        <f>ROUND(D14*G14,0)</f>
        <v>0</v>
      </c>
    </row>
    <row r="16" spans="1:9" ht="76.5">
      <c r="A16" s="7">
        <v>7</v>
      </c>
      <c r="B16" s="1" t="s">
        <v>25</v>
      </c>
      <c r="C16" s="1" t="s">
        <v>26</v>
      </c>
      <c r="D16" s="5">
        <v>17</v>
      </c>
      <c r="E16" s="1" t="s">
        <v>19</v>
      </c>
      <c r="H16" s="5">
        <f>ROUND(D16*F16,0)</f>
        <v>0</v>
      </c>
      <c r="I16" s="5">
        <f>ROUND(D16*G16,0)</f>
        <v>0</v>
      </c>
    </row>
    <row r="18" spans="1:9" ht="38.25">
      <c r="A18" s="7">
        <v>8</v>
      </c>
      <c r="B18" s="1" t="s">
        <v>27</v>
      </c>
      <c r="C18" s="1" t="s">
        <v>28</v>
      </c>
      <c r="D18" s="5">
        <v>10</v>
      </c>
      <c r="E18" s="1" t="s">
        <v>11</v>
      </c>
      <c r="H18" s="5">
        <f>ROUND(D18*F18,0)</f>
        <v>0</v>
      </c>
      <c r="I18" s="5">
        <f>ROUND(D18*G18,0)</f>
        <v>0</v>
      </c>
    </row>
    <row r="20" spans="1:9" ht="38.25">
      <c r="A20" s="7">
        <v>9</v>
      </c>
      <c r="B20" s="1" t="s">
        <v>29</v>
      </c>
      <c r="C20" s="1" t="s">
        <v>30</v>
      </c>
      <c r="D20" s="5">
        <v>1</v>
      </c>
      <c r="E20" s="1" t="s">
        <v>11</v>
      </c>
      <c r="H20" s="5">
        <f>ROUND(D20*F20,0)</f>
        <v>0</v>
      </c>
      <c r="I20" s="5">
        <f>ROUND(D20*G20,0)</f>
        <v>0</v>
      </c>
    </row>
    <row r="22" spans="1:10" ht="102">
      <c r="A22" s="7">
        <v>10</v>
      </c>
      <c r="B22" s="1" t="s">
        <v>31</v>
      </c>
      <c r="C22" s="21" t="s">
        <v>189</v>
      </c>
      <c r="D22" s="5">
        <v>16</v>
      </c>
      <c r="E22" s="1" t="s">
        <v>11</v>
      </c>
      <c r="F22" s="19"/>
      <c r="G22" s="19"/>
      <c r="H22" s="5">
        <f>ROUND(D22*F22,0)</f>
        <v>0</v>
      </c>
      <c r="I22" s="5">
        <f>ROUND(D22*G22,0)</f>
        <v>0</v>
      </c>
      <c r="J22" s="20"/>
    </row>
    <row r="23" spans="6:7" ht="12.75">
      <c r="F23" s="19"/>
      <c r="G23" s="19"/>
    </row>
    <row r="24" spans="1:9" ht="38.25">
      <c r="A24" s="7">
        <v>11</v>
      </c>
      <c r="B24" s="1" t="s">
        <v>32</v>
      </c>
      <c r="C24" s="1" t="s">
        <v>34</v>
      </c>
      <c r="D24" s="5">
        <v>16</v>
      </c>
      <c r="E24" s="1" t="s">
        <v>11</v>
      </c>
      <c r="F24" s="19"/>
      <c r="G24" s="19"/>
      <c r="H24" s="5">
        <f>ROUND(D24*F24,0)</f>
        <v>0</v>
      </c>
      <c r="I24" s="5">
        <f>ROUND(D24*G24,0)</f>
        <v>0</v>
      </c>
    </row>
    <row r="26" spans="1:9" ht="51">
      <c r="A26" s="7">
        <v>12</v>
      </c>
      <c r="B26" s="1" t="s">
        <v>35</v>
      </c>
      <c r="C26" s="1" t="s">
        <v>196</v>
      </c>
      <c r="D26" s="5">
        <v>1</v>
      </c>
      <c r="E26" s="1" t="s">
        <v>11</v>
      </c>
      <c r="H26" s="5">
        <f>ROUND(D26*F26,0)</f>
        <v>0</v>
      </c>
      <c r="I26" s="5">
        <f>ROUND(D26*G26,0)</f>
        <v>0</v>
      </c>
    </row>
    <row r="28" spans="1:9" ht="63.75">
      <c r="A28" s="7">
        <v>13</v>
      </c>
      <c r="B28" s="1" t="s">
        <v>36</v>
      </c>
      <c r="C28" s="1" t="s">
        <v>37</v>
      </c>
      <c r="D28" s="5">
        <v>1</v>
      </c>
      <c r="E28" s="1" t="s">
        <v>33</v>
      </c>
      <c r="H28" s="5">
        <f>ROUND(D28*F28,0)</f>
        <v>0</v>
      </c>
      <c r="I28" s="5">
        <f>ROUND(D28*G28,0)</f>
        <v>0</v>
      </c>
    </row>
    <row r="30" spans="1:9" ht="51">
      <c r="A30" s="7">
        <v>14</v>
      </c>
      <c r="B30" s="1" t="s">
        <v>38</v>
      </c>
      <c r="C30" s="1" t="s">
        <v>39</v>
      </c>
      <c r="D30" s="5">
        <v>1</v>
      </c>
      <c r="E30" s="1" t="s">
        <v>11</v>
      </c>
      <c r="H30" s="5">
        <f>ROUND(D30*F30,0)</f>
        <v>0</v>
      </c>
      <c r="I30" s="5">
        <f>ROUND(D30*G30,0)</f>
        <v>0</v>
      </c>
    </row>
    <row r="32" spans="1:9" s="9" customFormat="1" ht="12.75">
      <c r="A32" s="6"/>
      <c r="B32" s="3"/>
      <c r="C32" s="3" t="s">
        <v>40</v>
      </c>
      <c r="D32" s="4"/>
      <c r="E32" s="3"/>
      <c r="F32" s="4"/>
      <c r="G32" s="4"/>
      <c r="H32" s="4">
        <f>ROUND(SUM(H2:H31),0)</f>
        <v>0</v>
      </c>
      <c r="I32" s="4">
        <f>ROUND(SUM(I2:I31),0)</f>
        <v>0</v>
      </c>
    </row>
  </sheetData>
  <sheetProtection/>
  <mergeCells count="2">
    <mergeCell ref="A2:F2"/>
    <mergeCell ref="A9:F9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01 Megújuló energia felhasználás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F3" sqref="F3:G5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8" t="s">
        <v>17</v>
      </c>
      <c r="B2" s="28"/>
      <c r="C2" s="28"/>
      <c r="D2" s="28"/>
      <c r="E2" s="28"/>
      <c r="F2" s="28"/>
      <c r="G2" s="8"/>
      <c r="H2" s="8"/>
      <c r="I2" s="8"/>
    </row>
    <row r="3" spans="1:9" ht="38.25">
      <c r="A3" s="7">
        <v>1</v>
      </c>
      <c r="B3" s="1" t="s">
        <v>42</v>
      </c>
      <c r="C3" s="1" t="s">
        <v>43</v>
      </c>
      <c r="D3" s="5">
        <v>1</v>
      </c>
      <c r="E3" s="1" t="s">
        <v>11</v>
      </c>
      <c r="F3" s="19"/>
      <c r="H3" s="5">
        <f>ROUND(D3*F3,0)</f>
        <v>0</v>
      </c>
      <c r="I3" s="5">
        <f>ROUND(D3*G3,0)</f>
        <v>0</v>
      </c>
    </row>
    <row r="4" ht="12.75">
      <c r="F4" s="19"/>
    </row>
    <row r="5" spans="1:9" ht="38.25">
      <c r="A5" s="7">
        <v>2</v>
      </c>
      <c r="B5" s="1" t="s">
        <v>44</v>
      </c>
      <c r="C5" s="1" t="s">
        <v>45</v>
      </c>
      <c r="D5" s="5">
        <v>1</v>
      </c>
      <c r="E5" s="1" t="s">
        <v>11</v>
      </c>
      <c r="F5" s="19"/>
      <c r="H5" s="5">
        <f>ROUND(D5*F5,0)</f>
        <v>0</v>
      </c>
      <c r="I5" s="5">
        <f>ROUND(D5*G5,0)</f>
        <v>0</v>
      </c>
    </row>
    <row r="7" spans="1:9" s="9" customFormat="1" ht="12.75">
      <c r="A7" s="6"/>
      <c r="B7" s="3"/>
      <c r="C7" s="3" t="s">
        <v>40</v>
      </c>
      <c r="D7" s="4"/>
      <c r="E7" s="3"/>
      <c r="F7" s="4"/>
      <c r="G7" s="4"/>
      <c r="H7" s="4">
        <f>ROUND(SUM(H2:H6),0)</f>
        <v>0</v>
      </c>
      <c r="I7" s="4">
        <f>ROUND(SUM(I2:I6),0)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04 Elosztóberendezések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12"/>
  <sheetViews>
    <sheetView zoomScalePageLayoutView="0" workbookViewId="0" topLeftCell="A47">
      <selection activeCell="O60" sqref="O6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8" t="s">
        <v>9</v>
      </c>
      <c r="B2" s="28"/>
      <c r="C2" s="28"/>
      <c r="D2" s="28"/>
      <c r="E2" s="28"/>
      <c r="F2" s="28"/>
      <c r="G2" s="8"/>
      <c r="H2" s="8"/>
      <c r="I2" s="8"/>
    </row>
    <row r="3" spans="1:9" ht="25.5">
      <c r="A3" s="7">
        <v>1</v>
      </c>
      <c r="B3" s="1" t="s">
        <v>47</v>
      </c>
      <c r="C3" s="1" t="s">
        <v>48</v>
      </c>
      <c r="D3" s="5">
        <v>2</v>
      </c>
      <c r="E3" s="1" t="s">
        <v>11</v>
      </c>
      <c r="H3" s="5">
        <f>ROUND(D3*F3,0)</f>
        <v>0</v>
      </c>
      <c r="I3" s="5">
        <f>ROUND(D3*G3,0)</f>
        <v>0</v>
      </c>
    </row>
    <row r="5" spans="1:9" ht="25.5">
      <c r="A5" s="7">
        <v>2</v>
      </c>
      <c r="B5" s="1" t="s">
        <v>49</v>
      </c>
      <c r="C5" s="1" t="s">
        <v>50</v>
      </c>
      <c r="D5" s="5">
        <v>1</v>
      </c>
      <c r="E5" s="1" t="s">
        <v>11</v>
      </c>
      <c r="H5" s="5">
        <f>ROUND(D5*F5,0)</f>
        <v>0</v>
      </c>
      <c r="I5" s="5">
        <f>ROUND(D5*G5,0)</f>
        <v>0</v>
      </c>
    </row>
    <row r="7" spans="1:9" ht="25.5">
      <c r="A7" s="7">
        <v>3</v>
      </c>
      <c r="B7" s="1" t="s">
        <v>51</v>
      </c>
      <c r="C7" s="1" t="s">
        <v>16</v>
      </c>
      <c r="D7" s="5">
        <v>1</v>
      </c>
      <c r="E7" s="1" t="s">
        <v>11</v>
      </c>
      <c r="H7" s="5">
        <f>ROUND(D7*F7,0)</f>
        <v>0</v>
      </c>
      <c r="I7" s="5">
        <f>ROUND(D7*G7,0)</f>
        <v>0</v>
      </c>
    </row>
    <row r="9" spans="1:9" ht="38.25">
      <c r="A9" s="7">
        <v>4</v>
      </c>
      <c r="B9" s="1" t="s">
        <v>52</v>
      </c>
      <c r="C9" s="1" t="s">
        <v>53</v>
      </c>
      <c r="D9" s="5">
        <v>5</v>
      </c>
      <c r="E9" s="1" t="s">
        <v>11</v>
      </c>
      <c r="H9" s="5">
        <f>ROUND(D9*F9,0)</f>
        <v>0</v>
      </c>
      <c r="I9" s="5">
        <f>ROUND(D9*G9,0)</f>
        <v>0</v>
      </c>
    </row>
    <row r="11" spans="1:9" s="2" customFormat="1" ht="12.75">
      <c r="A11" s="28" t="s">
        <v>17</v>
      </c>
      <c r="B11" s="28"/>
      <c r="C11" s="28"/>
      <c r="D11" s="28"/>
      <c r="E11" s="28"/>
      <c r="F11" s="28"/>
      <c r="G11" s="8"/>
      <c r="H11" s="8"/>
      <c r="I11" s="8"/>
    </row>
    <row r="12" spans="1:9" ht="38.25">
      <c r="A12" s="7">
        <v>5</v>
      </c>
      <c r="B12" s="1" t="s">
        <v>54</v>
      </c>
      <c r="C12" s="1" t="s">
        <v>55</v>
      </c>
      <c r="D12" s="5">
        <v>1</v>
      </c>
      <c r="E12" s="1" t="s">
        <v>33</v>
      </c>
      <c r="H12" s="5">
        <f>ROUND(D12*F12,0)</f>
        <v>0</v>
      </c>
      <c r="I12" s="5">
        <f>ROUND(D12*G12,0)</f>
        <v>0</v>
      </c>
    </row>
    <row r="14" spans="1:9" ht="102">
      <c r="A14" s="7">
        <v>6</v>
      </c>
      <c r="B14" s="1" t="s">
        <v>56</v>
      </c>
      <c r="C14" s="1" t="s">
        <v>57</v>
      </c>
      <c r="D14" s="5">
        <v>86</v>
      </c>
      <c r="E14" s="1" t="s">
        <v>19</v>
      </c>
      <c r="H14" s="5">
        <f>ROUND(D14*F14,0)</f>
        <v>0</v>
      </c>
      <c r="I14" s="5">
        <f>ROUND(D14*G14,0)</f>
        <v>0</v>
      </c>
    </row>
    <row r="16" spans="1:9" ht="114.75">
      <c r="A16" s="7">
        <v>7</v>
      </c>
      <c r="B16" s="1" t="s">
        <v>58</v>
      </c>
      <c r="C16" s="1" t="s">
        <v>59</v>
      </c>
      <c r="D16" s="5">
        <v>18</v>
      </c>
      <c r="E16" s="1" t="s">
        <v>19</v>
      </c>
      <c r="H16" s="5">
        <f>ROUND(D16*F16,0)</f>
        <v>0</v>
      </c>
      <c r="I16" s="5">
        <f>ROUND(D16*G16,0)</f>
        <v>0</v>
      </c>
    </row>
    <row r="18" spans="1:9" ht="89.25">
      <c r="A18" s="7">
        <v>8</v>
      </c>
      <c r="B18" s="1" t="s">
        <v>60</v>
      </c>
      <c r="C18" s="1" t="s">
        <v>61</v>
      </c>
      <c r="D18" s="5">
        <v>170</v>
      </c>
      <c r="E18" s="1" t="s">
        <v>19</v>
      </c>
      <c r="H18" s="5">
        <f>ROUND(D18*F18,0)</f>
        <v>0</v>
      </c>
      <c r="I18" s="5">
        <f>ROUND(D18*G18,0)</f>
        <v>0</v>
      </c>
    </row>
    <row r="20" spans="1:9" ht="76.5">
      <c r="A20" s="7">
        <v>9</v>
      </c>
      <c r="B20" s="1" t="s">
        <v>62</v>
      </c>
      <c r="C20" s="1" t="s">
        <v>63</v>
      </c>
      <c r="D20" s="5">
        <v>5</v>
      </c>
      <c r="E20" s="1" t="s">
        <v>11</v>
      </c>
      <c r="H20" s="5">
        <f>ROUND(D20*F20,0)</f>
        <v>0</v>
      </c>
      <c r="I20" s="5">
        <f>ROUND(D20*G20,0)</f>
        <v>0</v>
      </c>
    </row>
    <row r="22" spans="1:9" ht="89.25">
      <c r="A22" s="7">
        <v>10</v>
      </c>
      <c r="B22" s="1" t="s">
        <v>64</v>
      </c>
      <c r="C22" s="1" t="s">
        <v>65</v>
      </c>
      <c r="D22" s="5">
        <v>31</v>
      </c>
      <c r="E22" s="1" t="s">
        <v>19</v>
      </c>
      <c r="H22" s="5">
        <f>ROUND(D22*F22,0)</f>
        <v>0</v>
      </c>
      <c r="I22" s="5">
        <f>ROUND(D22*G22,0)</f>
        <v>0</v>
      </c>
    </row>
    <row r="24" spans="1:9" ht="114.75">
      <c r="A24" s="7">
        <v>11</v>
      </c>
      <c r="B24" s="1" t="s">
        <v>66</v>
      </c>
      <c r="C24" s="1" t="s">
        <v>67</v>
      </c>
      <c r="D24" s="5">
        <v>16</v>
      </c>
      <c r="E24" s="1" t="s">
        <v>19</v>
      </c>
      <c r="H24" s="5">
        <f>ROUND(D24*F24,0)</f>
        <v>0</v>
      </c>
      <c r="I24" s="5">
        <f>ROUND(D24*G24,0)</f>
        <v>0</v>
      </c>
    </row>
    <row r="26" spans="1:9" ht="114.75">
      <c r="A26" s="7">
        <v>12</v>
      </c>
      <c r="B26" s="1" t="s">
        <v>68</v>
      </c>
      <c r="C26" s="1" t="s">
        <v>69</v>
      </c>
      <c r="D26" s="5">
        <v>24</v>
      </c>
      <c r="E26" s="1" t="s">
        <v>19</v>
      </c>
      <c r="H26" s="5">
        <f>ROUND(D26*F26,0)</f>
        <v>0</v>
      </c>
      <c r="I26" s="5">
        <f>ROUND(D26*G26,0)</f>
        <v>0</v>
      </c>
    </row>
    <row r="28" spans="1:9" ht="76.5">
      <c r="A28" s="7">
        <v>13</v>
      </c>
      <c r="B28" s="1" t="s">
        <v>70</v>
      </c>
      <c r="C28" s="1" t="s">
        <v>71</v>
      </c>
      <c r="D28" s="5">
        <v>4</v>
      </c>
      <c r="E28" s="1" t="s">
        <v>19</v>
      </c>
      <c r="H28" s="5">
        <f>ROUND(D28*F28,0)</f>
        <v>0</v>
      </c>
      <c r="I28" s="5">
        <f>ROUND(D28*G28,0)</f>
        <v>0</v>
      </c>
    </row>
    <row r="30" spans="1:9" ht="153">
      <c r="A30" s="7">
        <v>14</v>
      </c>
      <c r="B30" s="1" t="s">
        <v>72</v>
      </c>
      <c r="C30" s="1" t="s">
        <v>73</v>
      </c>
      <c r="D30" s="5">
        <v>101</v>
      </c>
      <c r="E30" s="1" t="s">
        <v>19</v>
      </c>
      <c r="H30" s="5">
        <f>ROUND(D30*F30,0)</f>
        <v>0</v>
      </c>
      <c r="I30" s="5">
        <f>ROUND(D30*G30,0)</f>
        <v>0</v>
      </c>
    </row>
    <row r="32" spans="1:9" ht="153">
      <c r="A32" s="7">
        <v>15</v>
      </c>
      <c r="B32" s="1" t="s">
        <v>74</v>
      </c>
      <c r="C32" s="1" t="s">
        <v>75</v>
      </c>
      <c r="D32" s="5">
        <v>4</v>
      </c>
      <c r="E32" s="1" t="s">
        <v>19</v>
      </c>
      <c r="H32" s="5">
        <f>ROUND(D32*F32,0)</f>
        <v>0</v>
      </c>
      <c r="I32" s="5">
        <f>ROUND(D32*G32,0)</f>
        <v>0</v>
      </c>
    </row>
    <row r="34" spans="1:9" ht="153">
      <c r="A34" s="7">
        <v>16</v>
      </c>
      <c r="B34" s="1" t="s">
        <v>76</v>
      </c>
      <c r="C34" s="1" t="s">
        <v>77</v>
      </c>
      <c r="D34" s="5">
        <v>2</v>
      </c>
      <c r="E34" s="1" t="s">
        <v>19</v>
      </c>
      <c r="H34" s="5">
        <f>ROUND(D34*F34,0)</f>
        <v>0</v>
      </c>
      <c r="I34" s="5">
        <f>ROUND(D34*G34,0)</f>
        <v>0</v>
      </c>
    </row>
    <row r="36" spans="1:9" ht="140.25">
      <c r="A36" s="7">
        <v>17</v>
      </c>
      <c r="B36" s="1" t="s">
        <v>78</v>
      </c>
      <c r="C36" s="1" t="s">
        <v>79</v>
      </c>
      <c r="D36" s="5">
        <v>66</v>
      </c>
      <c r="E36" s="1" t="s">
        <v>19</v>
      </c>
      <c r="H36" s="5">
        <f>ROUND(D36*F36,0)</f>
        <v>0</v>
      </c>
      <c r="I36" s="5">
        <f>ROUND(D36*G36,0)</f>
        <v>0</v>
      </c>
    </row>
    <row r="38" spans="1:9" ht="140.25">
      <c r="A38" s="7">
        <v>18</v>
      </c>
      <c r="B38" s="1" t="s">
        <v>80</v>
      </c>
      <c r="C38" s="1" t="s">
        <v>81</v>
      </c>
      <c r="D38" s="5">
        <v>22</v>
      </c>
      <c r="E38" s="1" t="s">
        <v>19</v>
      </c>
      <c r="H38" s="5">
        <f>ROUND(D38*F38,0)</f>
        <v>0</v>
      </c>
      <c r="I38" s="5">
        <f>ROUND(D38*G38,0)</f>
        <v>0</v>
      </c>
    </row>
    <row r="40" spans="1:9" ht="114.75">
      <c r="A40" s="7">
        <v>19</v>
      </c>
      <c r="B40" s="1" t="s">
        <v>82</v>
      </c>
      <c r="C40" s="1" t="s">
        <v>83</v>
      </c>
      <c r="D40" s="5">
        <v>73</v>
      </c>
      <c r="E40" s="1" t="s">
        <v>19</v>
      </c>
      <c r="H40" s="5">
        <f>ROUND(D40*F40,0)</f>
        <v>0</v>
      </c>
      <c r="I40" s="5">
        <f>ROUND(D40*G40,0)</f>
        <v>0</v>
      </c>
    </row>
    <row r="42" spans="1:9" ht="114.75">
      <c r="A42" s="7">
        <v>20</v>
      </c>
      <c r="B42" s="1" t="s">
        <v>84</v>
      </c>
      <c r="C42" s="1" t="s">
        <v>85</v>
      </c>
      <c r="D42" s="5">
        <v>12</v>
      </c>
      <c r="E42" s="1" t="s">
        <v>19</v>
      </c>
      <c r="H42" s="5">
        <f>ROUND(D42*F42,0)</f>
        <v>0</v>
      </c>
      <c r="I42" s="5">
        <f>ROUND(D42*G42,0)</f>
        <v>0</v>
      </c>
    </row>
    <row r="44" spans="1:9" ht="114.75">
      <c r="A44" s="7">
        <v>21</v>
      </c>
      <c r="B44" s="1" t="s">
        <v>86</v>
      </c>
      <c r="C44" s="1" t="s">
        <v>87</v>
      </c>
      <c r="D44" s="5">
        <v>5</v>
      </c>
      <c r="E44" s="1" t="s">
        <v>19</v>
      </c>
      <c r="H44" s="5">
        <f>ROUND(D44*F44,0)</f>
        <v>0</v>
      </c>
      <c r="I44" s="5">
        <f>ROUND(D44*G44,0)</f>
        <v>0</v>
      </c>
    </row>
    <row r="46" spans="1:9" ht="38.25">
      <c r="A46" s="7">
        <v>22</v>
      </c>
      <c r="B46" s="1" t="s">
        <v>88</v>
      </c>
      <c r="C46" s="1" t="s">
        <v>89</v>
      </c>
      <c r="D46" s="5">
        <v>30</v>
      </c>
      <c r="E46" s="1" t="s">
        <v>11</v>
      </c>
      <c r="H46" s="5">
        <f>ROUND(D46*F46,0)</f>
        <v>0</v>
      </c>
      <c r="I46" s="5">
        <f>ROUND(D46*G46,0)</f>
        <v>0</v>
      </c>
    </row>
    <row r="48" spans="1:9" ht="38.25">
      <c r="A48" s="7">
        <v>23</v>
      </c>
      <c r="B48" s="1" t="s">
        <v>90</v>
      </c>
      <c r="C48" s="1" t="s">
        <v>91</v>
      </c>
      <c r="D48" s="5">
        <v>30</v>
      </c>
      <c r="E48" s="1" t="s">
        <v>11</v>
      </c>
      <c r="H48" s="5">
        <f>ROUND(D48*F48,0)</f>
        <v>0</v>
      </c>
      <c r="I48" s="5">
        <f>ROUND(D48*G48,0)</f>
        <v>0</v>
      </c>
    </row>
    <row r="50" spans="1:9" ht="89.25">
      <c r="A50" s="7">
        <v>24</v>
      </c>
      <c r="B50" s="1" t="s">
        <v>92</v>
      </c>
      <c r="C50" s="1" t="s">
        <v>93</v>
      </c>
      <c r="D50" s="5">
        <v>1</v>
      </c>
      <c r="E50" s="1" t="s">
        <v>11</v>
      </c>
      <c r="H50" s="5">
        <f>ROUND(D50*F50,0)</f>
        <v>0</v>
      </c>
      <c r="I50" s="5">
        <f>ROUND(D50*G50,0)</f>
        <v>0</v>
      </c>
    </row>
    <row r="52" spans="1:9" ht="102">
      <c r="A52" s="7">
        <v>25</v>
      </c>
      <c r="B52" s="1" t="s">
        <v>94</v>
      </c>
      <c r="C52" s="1" t="s">
        <v>95</v>
      </c>
      <c r="D52" s="5">
        <v>1</v>
      </c>
      <c r="E52" s="1" t="s">
        <v>11</v>
      </c>
      <c r="H52" s="5">
        <f>ROUND(D52*F52,0)</f>
        <v>0</v>
      </c>
      <c r="I52" s="5">
        <f>ROUND(D52*G52,0)</f>
        <v>0</v>
      </c>
    </row>
    <row r="54" spans="1:9" ht="38.25">
      <c r="A54" s="7">
        <v>26</v>
      </c>
      <c r="B54" s="1" t="s">
        <v>96</v>
      </c>
      <c r="C54" s="1" t="s">
        <v>97</v>
      </c>
      <c r="D54" s="5">
        <v>5</v>
      </c>
      <c r="E54" s="1" t="s">
        <v>11</v>
      </c>
      <c r="H54" s="5">
        <f>ROUND(D54*F54,0)</f>
        <v>0</v>
      </c>
      <c r="I54" s="5">
        <f>ROUND(D54*G54,0)</f>
        <v>0</v>
      </c>
    </row>
    <row r="56" spans="1:9" ht="38.25">
      <c r="A56" s="7">
        <v>27</v>
      </c>
      <c r="B56" s="1" t="s">
        <v>98</v>
      </c>
      <c r="C56" s="1" t="s">
        <v>99</v>
      </c>
      <c r="D56" s="5">
        <v>1</v>
      </c>
      <c r="E56" s="1" t="s">
        <v>11</v>
      </c>
      <c r="H56" s="5">
        <f>ROUND(D56*F56,0)</f>
        <v>0</v>
      </c>
      <c r="I56" s="5">
        <f>ROUND(D56*G56,0)</f>
        <v>0</v>
      </c>
    </row>
    <row r="58" spans="1:9" ht="38.25">
      <c r="A58" s="7">
        <v>28</v>
      </c>
      <c r="B58" s="1" t="s">
        <v>100</v>
      </c>
      <c r="C58" s="1" t="s">
        <v>101</v>
      </c>
      <c r="D58" s="5">
        <v>2</v>
      </c>
      <c r="E58" s="1" t="s">
        <v>11</v>
      </c>
      <c r="H58" s="5">
        <f>ROUND(D58*F58,0)</f>
        <v>0</v>
      </c>
      <c r="I58" s="5">
        <f>ROUND(D58*G58,0)</f>
        <v>0</v>
      </c>
    </row>
    <row r="60" spans="1:9" ht="38.25">
      <c r="A60" s="7">
        <v>29</v>
      </c>
      <c r="B60" s="1" t="s">
        <v>102</v>
      </c>
      <c r="C60" s="1" t="s">
        <v>103</v>
      </c>
      <c r="D60" s="5">
        <v>1</v>
      </c>
      <c r="E60" s="1" t="s">
        <v>11</v>
      </c>
      <c r="H60" s="5">
        <f>ROUND(D60*F60,0)</f>
        <v>0</v>
      </c>
      <c r="I60" s="5">
        <f>ROUND(D60*G60,0)</f>
        <v>0</v>
      </c>
    </row>
    <row r="62" spans="1:9" ht="38.25">
      <c r="A62" s="7">
        <v>30</v>
      </c>
      <c r="B62" s="1" t="s">
        <v>104</v>
      </c>
      <c r="C62" s="1" t="s">
        <v>105</v>
      </c>
      <c r="D62" s="5">
        <v>1</v>
      </c>
      <c r="E62" s="1" t="s">
        <v>11</v>
      </c>
      <c r="H62" s="5">
        <f>ROUND(D62*F62,0)</f>
        <v>0</v>
      </c>
      <c r="I62" s="5">
        <f>ROUND(D62*G62,0)</f>
        <v>0</v>
      </c>
    </row>
    <row r="64" spans="1:9" ht="63.75">
      <c r="A64" s="7">
        <v>31</v>
      </c>
      <c r="B64" s="1" t="s">
        <v>106</v>
      </c>
      <c r="C64" s="1" t="s">
        <v>107</v>
      </c>
      <c r="D64" s="5">
        <v>1</v>
      </c>
      <c r="E64" s="1" t="s">
        <v>11</v>
      </c>
      <c r="H64" s="5">
        <f>ROUND(D64*F64,0)</f>
        <v>0</v>
      </c>
      <c r="I64" s="5">
        <f>ROUND(D64*G64,0)</f>
        <v>0</v>
      </c>
    </row>
    <row r="66" spans="1:9" ht="51">
      <c r="A66" s="7">
        <v>32</v>
      </c>
      <c r="B66" s="1" t="s">
        <v>108</v>
      </c>
      <c r="C66" s="1" t="s">
        <v>109</v>
      </c>
      <c r="D66" s="5">
        <v>4</v>
      </c>
      <c r="E66" s="1" t="s">
        <v>11</v>
      </c>
      <c r="H66" s="5">
        <f>ROUND(D66*F66,0)</f>
        <v>0</v>
      </c>
      <c r="I66" s="5">
        <f>ROUND(D66*G66,0)</f>
        <v>0</v>
      </c>
    </row>
    <row r="68" spans="1:9" ht="38.25">
      <c r="A68" s="7">
        <v>33</v>
      </c>
      <c r="B68" s="1" t="s">
        <v>110</v>
      </c>
      <c r="C68" s="1" t="s">
        <v>111</v>
      </c>
      <c r="D68" s="5">
        <v>1</v>
      </c>
      <c r="E68" s="1" t="s">
        <v>33</v>
      </c>
      <c r="G68" s="19"/>
      <c r="H68" s="5">
        <f>ROUND(D68*F68,0)</f>
        <v>0</v>
      </c>
      <c r="I68" s="5">
        <f>ROUND(D68*G68,0)</f>
        <v>0</v>
      </c>
    </row>
    <row r="69" ht="12.75">
      <c r="G69" s="19"/>
    </row>
    <row r="70" spans="1:9" ht="38.25">
      <c r="A70" s="7">
        <v>34</v>
      </c>
      <c r="B70" s="1" t="s">
        <v>112</v>
      </c>
      <c r="C70" s="1" t="s">
        <v>113</v>
      </c>
      <c r="D70" s="5">
        <v>1</v>
      </c>
      <c r="E70" s="1" t="s">
        <v>33</v>
      </c>
      <c r="G70" s="19"/>
      <c r="H70" s="5">
        <f>ROUND(D70*F70,0)</f>
        <v>0</v>
      </c>
      <c r="I70" s="5">
        <f>ROUND(D70*G70,0)</f>
        <v>0</v>
      </c>
    </row>
    <row r="72" spans="1:9" ht="89.25">
      <c r="A72" s="7">
        <v>35</v>
      </c>
      <c r="B72" s="1" t="s">
        <v>114</v>
      </c>
      <c r="C72" s="1" t="s">
        <v>115</v>
      </c>
      <c r="D72" s="5">
        <v>5</v>
      </c>
      <c r="E72" s="1" t="s">
        <v>11</v>
      </c>
      <c r="H72" s="5">
        <f>ROUND(D72*F72,0)</f>
        <v>0</v>
      </c>
      <c r="I72" s="5">
        <f>ROUND(D72*G72,0)</f>
        <v>0</v>
      </c>
    </row>
    <row r="74" spans="1:9" ht="76.5">
      <c r="A74" s="7">
        <v>36</v>
      </c>
      <c r="B74" s="1" t="s">
        <v>116</v>
      </c>
      <c r="C74" s="1" t="s">
        <v>117</v>
      </c>
      <c r="D74" s="5">
        <v>4</v>
      </c>
      <c r="E74" s="1" t="s">
        <v>11</v>
      </c>
      <c r="H74" s="5">
        <f>ROUND(D74*F74,0)</f>
        <v>0</v>
      </c>
      <c r="I74" s="5">
        <f>ROUND(D74*G74,0)</f>
        <v>0</v>
      </c>
    </row>
    <row r="76" spans="1:9" ht="63.75">
      <c r="A76" s="7">
        <v>37</v>
      </c>
      <c r="B76" s="1" t="s">
        <v>118</v>
      </c>
      <c r="C76" s="1" t="s">
        <v>119</v>
      </c>
      <c r="D76" s="5">
        <v>5</v>
      </c>
      <c r="E76" s="1" t="s">
        <v>11</v>
      </c>
      <c r="H76" s="5">
        <f>ROUND(D76*F76,0)</f>
        <v>0</v>
      </c>
      <c r="I76" s="5">
        <f>ROUND(D76*G76,0)</f>
        <v>0</v>
      </c>
    </row>
    <row r="78" spans="1:9" ht="38.25">
      <c r="A78" s="7">
        <v>38</v>
      </c>
      <c r="B78" s="1" t="s">
        <v>120</v>
      </c>
      <c r="C78" s="1" t="s">
        <v>121</v>
      </c>
      <c r="D78" s="5">
        <v>3</v>
      </c>
      <c r="E78" s="1" t="s">
        <v>11</v>
      </c>
      <c r="H78" s="5">
        <f>ROUND(D78*F78,0)</f>
        <v>0</v>
      </c>
      <c r="I78" s="5">
        <f>ROUND(D78*G78,0)</f>
        <v>0</v>
      </c>
    </row>
    <row r="80" spans="1:9" ht="38.25">
      <c r="A80" s="7">
        <v>39</v>
      </c>
      <c r="B80" s="1" t="s">
        <v>122</v>
      </c>
      <c r="C80" s="1" t="s">
        <v>123</v>
      </c>
      <c r="D80" s="5">
        <v>3</v>
      </c>
      <c r="E80" s="1" t="s">
        <v>11</v>
      </c>
      <c r="H80" s="5">
        <f>ROUND(D80*F80,0)</f>
        <v>0</v>
      </c>
      <c r="I80" s="5">
        <f>ROUND(D80*G80,0)</f>
        <v>0</v>
      </c>
    </row>
    <row r="82" spans="1:9" ht="51">
      <c r="A82" s="7">
        <v>40</v>
      </c>
      <c r="B82" s="1" t="s">
        <v>124</v>
      </c>
      <c r="C82" s="1" t="s">
        <v>125</v>
      </c>
      <c r="D82" s="5">
        <v>1</v>
      </c>
      <c r="E82" s="1" t="s">
        <v>33</v>
      </c>
      <c r="H82" s="5">
        <f>ROUND(D82*F82,0)</f>
        <v>0</v>
      </c>
      <c r="I82" s="5">
        <f>ROUND(D82*G82,0)</f>
        <v>0</v>
      </c>
    </row>
    <row r="84" spans="1:9" ht="25.5">
      <c r="A84" s="7">
        <v>41</v>
      </c>
      <c r="B84" s="1" t="s">
        <v>126</v>
      </c>
      <c r="C84" s="1" t="s">
        <v>127</v>
      </c>
      <c r="D84" s="5">
        <v>1</v>
      </c>
      <c r="E84" s="1" t="s">
        <v>11</v>
      </c>
      <c r="H84" s="5">
        <f>ROUND(D84*F84,0)</f>
        <v>0</v>
      </c>
      <c r="I84" s="5">
        <f>ROUND(D84*G84,0)</f>
        <v>0</v>
      </c>
    </row>
    <row r="86" spans="1:9" ht="25.5">
      <c r="A86" s="7">
        <v>42</v>
      </c>
      <c r="B86" s="1" t="s">
        <v>128</v>
      </c>
      <c r="C86" s="1" t="s">
        <v>129</v>
      </c>
      <c r="D86" s="5">
        <v>1</v>
      </c>
      <c r="E86" s="1" t="s">
        <v>11</v>
      </c>
      <c r="H86" s="5">
        <f>ROUND(D86*F86,0)</f>
        <v>0</v>
      </c>
      <c r="I86" s="5">
        <f>ROUND(D86*G86,0)</f>
        <v>0</v>
      </c>
    </row>
    <row r="88" spans="1:9" ht="25.5">
      <c r="A88" s="7">
        <v>43</v>
      </c>
      <c r="B88" s="1" t="s">
        <v>130</v>
      </c>
      <c r="C88" s="1" t="s">
        <v>131</v>
      </c>
      <c r="D88" s="5">
        <v>1</v>
      </c>
      <c r="E88" s="1" t="s">
        <v>11</v>
      </c>
      <c r="H88" s="5">
        <f>ROUND(D88*F88,0)</f>
        <v>0</v>
      </c>
      <c r="I88" s="5">
        <f>ROUND(D88*G88,0)</f>
        <v>0</v>
      </c>
    </row>
    <row r="90" spans="1:9" ht="25.5">
      <c r="A90" s="7">
        <v>44</v>
      </c>
      <c r="B90" s="1" t="s">
        <v>132</v>
      </c>
      <c r="C90" s="1" t="s">
        <v>133</v>
      </c>
      <c r="D90" s="5">
        <v>1</v>
      </c>
      <c r="E90" s="1" t="s">
        <v>33</v>
      </c>
      <c r="F90" s="19"/>
      <c r="H90" s="5">
        <f>ROUND(D90*F90,0)</f>
        <v>0</v>
      </c>
      <c r="I90" s="5">
        <f>ROUND(D90*G90,0)</f>
        <v>0</v>
      </c>
    </row>
    <row r="91" ht="12.75">
      <c r="F91" s="19"/>
    </row>
    <row r="92" spans="1:9" ht="51">
      <c r="A92" s="7">
        <v>45</v>
      </c>
      <c r="B92" s="1" t="s">
        <v>134</v>
      </c>
      <c r="C92" s="21" t="s">
        <v>190</v>
      </c>
      <c r="D92" s="5">
        <v>2</v>
      </c>
      <c r="E92" s="1" t="s">
        <v>11</v>
      </c>
      <c r="F92" s="19"/>
      <c r="H92" s="5">
        <f>ROUND(D92*F92,0)</f>
        <v>0</v>
      </c>
      <c r="I92" s="5">
        <f>ROUND(D92*G92,0)</f>
        <v>0</v>
      </c>
    </row>
    <row r="93" spans="3:6" ht="12.75">
      <c r="C93" s="21"/>
      <c r="F93" s="19"/>
    </row>
    <row r="94" spans="1:9" ht="51">
      <c r="A94" s="7">
        <v>46</v>
      </c>
      <c r="B94" s="1" t="s">
        <v>135</v>
      </c>
      <c r="C94" s="21" t="s">
        <v>191</v>
      </c>
      <c r="D94" s="5">
        <v>13</v>
      </c>
      <c r="E94" s="1" t="s">
        <v>11</v>
      </c>
      <c r="F94" s="19"/>
      <c r="H94" s="5">
        <f>ROUND(D94*F94,0)</f>
        <v>0</v>
      </c>
      <c r="I94" s="5">
        <f>ROUND(D94*G94,0)</f>
        <v>0</v>
      </c>
    </row>
    <row r="95" spans="3:6" ht="12.75">
      <c r="C95" s="21"/>
      <c r="F95" s="19"/>
    </row>
    <row r="96" spans="1:9" ht="51">
      <c r="A96" s="7">
        <v>47</v>
      </c>
      <c r="B96" s="1" t="s">
        <v>136</v>
      </c>
      <c r="C96" s="21" t="s">
        <v>192</v>
      </c>
      <c r="D96" s="5">
        <v>8</v>
      </c>
      <c r="E96" s="1" t="s">
        <v>11</v>
      </c>
      <c r="F96" s="19"/>
      <c r="H96" s="5">
        <f>ROUND(D96*F96,0)</f>
        <v>0</v>
      </c>
      <c r="I96" s="5">
        <f>ROUND(D96*G96,0)</f>
        <v>0</v>
      </c>
    </row>
    <row r="97" spans="3:6" ht="12.75">
      <c r="C97" s="21"/>
      <c r="F97" s="19"/>
    </row>
    <row r="98" spans="1:9" ht="51">
      <c r="A98" s="7">
        <v>48</v>
      </c>
      <c r="B98" s="1" t="s">
        <v>137</v>
      </c>
      <c r="C98" s="21" t="s">
        <v>193</v>
      </c>
      <c r="D98" s="5">
        <v>19</v>
      </c>
      <c r="E98" s="1" t="s">
        <v>11</v>
      </c>
      <c r="F98" s="19"/>
      <c r="H98" s="5">
        <f>ROUND(D98*F98,0)</f>
        <v>0</v>
      </c>
      <c r="I98" s="5">
        <f>ROUND(D98*G98,0)</f>
        <v>0</v>
      </c>
    </row>
    <row r="99" spans="3:6" ht="12.75">
      <c r="C99" s="21"/>
      <c r="F99" s="19"/>
    </row>
    <row r="100" spans="1:9" ht="51">
      <c r="A100" s="7">
        <v>49</v>
      </c>
      <c r="B100" s="1" t="s">
        <v>138</v>
      </c>
      <c r="C100" s="21" t="s">
        <v>194</v>
      </c>
      <c r="D100" s="5">
        <v>5</v>
      </c>
      <c r="E100" s="1" t="s">
        <v>11</v>
      </c>
      <c r="F100" s="19"/>
      <c r="H100" s="5">
        <f>ROUND(D100*F100,0)</f>
        <v>0</v>
      </c>
      <c r="I100" s="5">
        <f>ROUND(D100*G100,0)</f>
        <v>0</v>
      </c>
    </row>
    <row r="101" spans="3:6" ht="12.75">
      <c r="C101" s="21"/>
      <c r="F101" s="19"/>
    </row>
    <row r="102" spans="1:9" ht="63.75">
      <c r="A102" s="7">
        <v>50</v>
      </c>
      <c r="B102" s="1" t="s">
        <v>139</v>
      </c>
      <c r="C102" s="21" t="s">
        <v>195</v>
      </c>
      <c r="D102" s="5">
        <v>5</v>
      </c>
      <c r="E102" s="1" t="s">
        <v>11</v>
      </c>
      <c r="F102" s="19"/>
      <c r="H102" s="5">
        <f>ROUND(D102*F102,0)</f>
        <v>0</v>
      </c>
      <c r="I102" s="5">
        <f>ROUND(D102*G102,0)</f>
        <v>0</v>
      </c>
    </row>
    <row r="103" ht="12.75">
      <c r="F103" s="19"/>
    </row>
    <row r="104" spans="1:9" ht="51">
      <c r="A104" s="7">
        <v>51</v>
      </c>
      <c r="B104" s="1" t="s">
        <v>140</v>
      </c>
      <c r="C104" s="1" t="s">
        <v>141</v>
      </c>
      <c r="D104" s="5">
        <v>1</v>
      </c>
      <c r="E104" s="1" t="s">
        <v>11</v>
      </c>
      <c r="H104" s="5">
        <f>ROUND(D104*F104,0)</f>
        <v>0</v>
      </c>
      <c r="I104" s="5">
        <f>ROUND(D104*G104,0)</f>
        <v>0</v>
      </c>
    </row>
    <row r="106" spans="1:9" ht="76.5">
      <c r="A106" s="7">
        <v>52</v>
      </c>
      <c r="B106" s="1" t="s">
        <v>142</v>
      </c>
      <c r="C106" s="1" t="s">
        <v>143</v>
      </c>
      <c r="D106" s="5">
        <v>8</v>
      </c>
      <c r="E106" s="1" t="s">
        <v>11</v>
      </c>
      <c r="H106" s="5">
        <f>ROUND(D106*F106,0)</f>
        <v>0</v>
      </c>
      <c r="I106" s="5">
        <f>ROUND(D106*G106,0)</f>
        <v>0</v>
      </c>
    </row>
    <row r="108" spans="1:9" ht="63.75">
      <c r="A108" s="7">
        <v>53</v>
      </c>
      <c r="B108" s="1" t="s">
        <v>144</v>
      </c>
      <c r="C108" s="1" t="s">
        <v>145</v>
      </c>
      <c r="D108" s="5">
        <v>1</v>
      </c>
      <c r="E108" s="1" t="s">
        <v>11</v>
      </c>
      <c r="H108" s="5">
        <f>ROUND(D108*F108,0)</f>
        <v>0</v>
      </c>
      <c r="I108" s="5">
        <f>ROUND(D108*G108,0)</f>
        <v>0</v>
      </c>
    </row>
    <row r="110" spans="1:9" ht="38.25">
      <c r="A110" s="7">
        <v>54</v>
      </c>
      <c r="B110" s="1" t="s">
        <v>146</v>
      </c>
      <c r="C110" s="1" t="s">
        <v>147</v>
      </c>
      <c r="D110" s="5">
        <v>3</v>
      </c>
      <c r="E110" s="1" t="s">
        <v>11</v>
      </c>
      <c r="H110" s="5">
        <f>ROUND(D110*F110,0)</f>
        <v>0</v>
      </c>
      <c r="I110" s="5">
        <f>ROUND(D110*G110,0)</f>
        <v>0</v>
      </c>
    </row>
    <row r="112" spans="1:9" s="9" customFormat="1" ht="12.75">
      <c r="A112" s="6"/>
      <c r="B112" s="3"/>
      <c r="C112" s="3" t="s">
        <v>40</v>
      </c>
      <c r="D112" s="4"/>
      <c r="E112" s="3"/>
      <c r="F112" s="4"/>
      <c r="G112" s="4"/>
      <c r="H112" s="4">
        <f>ROUND(SUM(H2:H111),0)</f>
        <v>0</v>
      </c>
      <c r="I112" s="4">
        <f>ROUND(SUM(I2:I111),0)</f>
        <v>0</v>
      </c>
    </row>
  </sheetData>
  <sheetProtection/>
  <mergeCells count="2">
    <mergeCell ref="A2:F2"/>
    <mergeCell ref="A11:F11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09 Energetikai fejlesztések (Gépészet)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2" customFormat="1" ht="25.5">
      <c r="A1" s="6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s="2" customFormat="1" ht="12.75">
      <c r="A2" s="28" t="s">
        <v>17</v>
      </c>
      <c r="B2" s="28"/>
      <c r="C2" s="28"/>
      <c r="D2" s="28"/>
      <c r="E2" s="28"/>
      <c r="F2" s="28"/>
      <c r="G2" s="8"/>
      <c r="H2" s="8"/>
      <c r="I2" s="8"/>
    </row>
    <row r="3" spans="1:9" ht="38.25">
      <c r="A3" s="7">
        <v>1</v>
      </c>
      <c r="B3" s="1" t="s">
        <v>149</v>
      </c>
      <c r="C3" s="1" t="s">
        <v>150</v>
      </c>
      <c r="D3" s="5">
        <v>1</v>
      </c>
      <c r="E3" s="1" t="s">
        <v>11</v>
      </c>
      <c r="H3" s="5">
        <f>ROUND(D3*F3,0)</f>
        <v>0</v>
      </c>
      <c r="I3" s="5">
        <f>ROUND(D3*G3,0)</f>
        <v>0</v>
      </c>
    </row>
    <row r="5" spans="1:9" ht="25.5">
      <c r="A5" s="7">
        <v>2</v>
      </c>
      <c r="B5" s="1" t="s">
        <v>151</v>
      </c>
      <c r="C5" s="1" t="s">
        <v>152</v>
      </c>
      <c r="D5" s="5">
        <v>1</v>
      </c>
      <c r="E5" s="1" t="s">
        <v>11</v>
      </c>
      <c r="H5" s="5">
        <f>ROUND(D5*F5,0)</f>
        <v>0</v>
      </c>
      <c r="I5" s="5">
        <f>ROUND(D5*G5,0)</f>
        <v>0</v>
      </c>
    </row>
    <row r="7" spans="1:9" ht="25.5">
      <c r="A7" s="7">
        <v>3</v>
      </c>
      <c r="B7" s="1" t="s">
        <v>153</v>
      </c>
      <c r="C7" s="1" t="s">
        <v>154</v>
      </c>
      <c r="D7" s="5">
        <v>1</v>
      </c>
      <c r="E7" s="1" t="s">
        <v>33</v>
      </c>
      <c r="H7" s="5">
        <f>ROUND(D7*F7,0)</f>
        <v>0</v>
      </c>
      <c r="I7" s="5">
        <f>ROUND(D7*G7,0)</f>
        <v>0</v>
      </c>
    </row>
    <row r="9" spans="1:9" ht="25.5">
      <c r="A9" s="7">
        <v>4</v>
      </c>
      <c r="B9" s="1" t="s">
        <v>155</v>
      </c>
      <c r="C9" s="1" t="s">
        <v>157</v>
      </c>
      <c r="D9" s="5">
        <v>1</v>
      </c>
      <c r="E9" s="1" t="s">
        <v>156</v>
      </c>
      <c r="H9" s="5">
        <f>ROUND(D9*F9,0)</f>
        <v>0</v>
      </c>
      <c r="I9" s="5">
        <f>ROUND(D9*G9,0)</f>
        <v>0</v>
      </c>
    </row>
    <row r="11" spans="1:9" s="9" customFormat="1" ht="12.75">
      <c r="A11" s="6"/>
      <c r="B11" s="3"/>
      <c r="C11" s="3" t="s">
        <v>40</v>
      </c>
      <c r="D11" s="4"/>
      <c r="E11" s="3"/>
      <c r="F11" s="4"/>
      <c r="G11" s="4"/>
      <c r="H11" s="4">
        <f>ROUND(SUM(H2:H10),0)</f>
        <v>0</v>
      </c>
      <c r="I11" s="4">
        <f>ROUND(SUM(I2:I10),0)</f>
        <v>0</v>
      </c>
    </row>
  </sheetData>
  <sheetProtection/>
  <mergeCells count="1">
    <mergeCell ref="A2:F2"/>
  </mergeCells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Roman,bold"&amp;10 10 Iratok, jegyzőkönyvek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terv@villmotorok.hu</dc:creator>
  <cp:keywords/>
  <dc:description/>
  <cp:lastModifiedBy>mokran.brigitta</cp:lastModifiedBy>
  <dcterms:created xsi:type="dcterms:W3CDTF">2022-06-14T13:23:32Z</dcterms:created>
  <dcterms:modified xsi:type="dcterms:W3CDTF">2022-07-13T13:44:12Z</dcterms:modified>
  <cp:category/>
  <cp:version/>
  <cp:contentType/>
  <cp:contentStatus/>
</cp:coreProperties>
</file>