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265" activeTab="5"/>
  </bookViews>
  <sheets>
    <sheet name="Záradék" sheetId="1" r:id="rId1"/>
    <sheet name="Fejezet összesítő" sheetId="2" r:id="rId2"/>
    <sheet name="01  Kondenz lefolyó szerelés" sheetId="3" r:id="rId3"/>
    <sheet name="02  Fűtés-hűtés szerelés" sheetId="4" r:id="rId4"/>
    <sheet name="03  Légtechnika szerelés" sheetId="5" r:id="rId5"/>
    <sheet name="04  Gázszerelés" sheetId="6" r:id="rId6"/>
    <sheet name="05  Fűtő-hűtő berendezés" sheetId="7" r:id="rId7"/>
  </sheets>
  <definedNames/>
  <calcPr fullCalcOnLoad="1"/>
</workbook>
</file>

<file path=xl/sharedStrings.xml><?xml version="1.0" encoding="utf-8"?>
<sst xmlns="http://schemas.openxmlformats.org/spreadsheetml/2006/main" count="628" uniqueCount="400">
  <si>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</si>
  <si>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</si>
  <si>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</si>
  <si>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</si>
  <si>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</si>
  <si>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</si>
  <si>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</si>
  <si>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</si>
  <si>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</si>
  <si>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85 Kondenzvíz elvezetés</t>
  </si>
  <si>
    <t>81-001-1.4.1.1.1.3-0130002</t>
  </si>
  <si>
    <t>m</t>
  </si>
  <si>
    <t>Kondenzvíz vezeték, PVC cső szerelése, ragasztott kötésekkel, cső elhelyezése csőidomokkal, szakaszos nyomáspróbával, falhoronyban,  DN 20 PIPELIFE PVC sima végű nyomócső  20x1,5x6000 mm, 16 bar, NY020/6M16B</t>
  </si>
  <si>
    <t>81-001-1.4.1.1.1.4-0130003</t>
  </si>
  <si>
    <t>DN 25 PIPELIFE PVC sima végű nyomócső  25x1,5x6000 mm, 12.5 bar, NY025/6M12.5B</t>
  </si>
  <si>
    <t>81-002-3.2.1.2.1-0131002</t>
  </si>
  <si>
    <t>DN 32 PIPELIFE PVC-U tokos lefolyócső  32x1,8x2000 mm, KAEM032/2M</t>
  </si>
  <si>
    <t>81-001-1.4.1.1.1.3-1000000</t>
  </si>
  <si>
    <t>Kivez.</t>
  </si>
  <si>
    <t>Kivezetés - épületen kívül - járdaszintre (Társalgó) DN 20 PIPELIFE PVC sima végű nyomócső  20x1,5x6000 mm, 16 bar, NY020/6M16B</t>
  </si>
  <si>
    <t>81-001-1.4.1.1.1.3-1000001</t>
  </si>
  <si>
    <t>Csatlak</t>
  </si>
  <si>
    <t>Rácsatlakozás FC készülékekre DN 20 PIPELIFE PVC sima végű nyomócső  20x1,5x6000 mm, 16 bar, NY020/6M16B</t>
  </si>
  <si>
    <t>81-002-3.2.1.2.1-1000000</t>
  </si>
  <si>
    <t>Csatlakozás meglévő szennyvíz hálózatra (FFI mosdó - szaniter -  helyszíni felmérés szükséges) DN 32 PIPELIFE PVC-U tokos lefolyócső  32x1,8x2000 mm, KAEM032/2M</t>
  </si>
  <si>
    <t>82-009-21.2-0135119</t>
  </si>
  <si>
    <t>db</t>
  </si>
  <si>
    <t>Padló alatti, feletti illetve falba süllyeszthető bűzelzáró, padló feletti vagy falba süllyeszthető elhelyezése HL138, Klímaszifon falba süllyesztve kondenzvíz és cseppgyűjtéshez DN32 függőleges kimenettel. A kiszáradás esetén is bűzzáró (kettős működésű) bűzzár-kazetta kihúzható, és tisztítható, vagy cserélhető. Bemenete Ø 20 - 32mm-es csővel vagy tömlővel. A beépítőház a végleges beépítési mélységre állítható. Min beépítési mélység 60mm</t>
  </si>
  <si>
    <t>82-009-21.2-0135120</t>
  </si>
  <si>
    <t>Padló alatti, feletti illetve falba süllyeszthető bűzelzáró, padló feletti vagy falba süllyeszthető elhelyezése HL21, Csepegtető tölcsér DN32 víz- és golyós bűzzárral</t>
  </si>
  <si>
    <t>80-002-1.4.1.1.1-0125307</t>
  </si>
  <si>
    <t>Szennyvíz és csapadékvíz vezetékek  hang- és páralecsapódás elleni szigetelése szintetikus gumi alapú kaucsuk csőhéjjal csupasz kivitelben, ragasztással, öntapadó ragasztó szalag lezárással, NÁ 108 mm csőátmérőig Csőhéj, falvastagság: 6 mm, külső csőátmérő 22 mm</t>
  </si>
  <si>
    <t>80-002-1.4.1.1.1-0125308</t>
  </si>
  <si>
    <t>Csőhéj, falvastagság: 6 mm, külső csőátmérő 28 mm</t>
  </si>
  <si>
    <t>80-002-1.4.1.1.1-0125310</t>
  </si>
  <si>
    <t>Csőhéj, falvastagság: 6 mm, külső csőátmérő 35 mm</t>
  </si>
  <si>
    <t>33-063-1.1.2-0000040</t>
  </si>
  <si>
    <t>Faláttörés 30x30 cm méretig, téglafalban, 40 cm falvastagságig</t>
  </si>
  <si>
    <t>33-063-3.2.4</t>
  </si>
  <si>
    <t>Horonyvésés, téglafalban, 24,01-50,00 cm² keresztmetszet között</t>
  </si>
  <si>
    <t>Fejezet összesen:</t>
  </si>
  <si>
    <t>01  Kondenz lefolyó szerelés</t>
  </si>
  <si>
    <t>80 Általános szerelés</t>
  </si>
  <si>
    <t>33-063-1.1.2</t>
  </si>
  <si>
    <t>Faláttörés 30x30 cm méretig, téglafalban, 12,01-30 cm falvastagság között</t>
  </si>
  <si>
    <t>80-001-1.4.1.1.1-0125366</t>
  </si>
  <si>
    <t>Fűtési, HMV, HHV vezetékek szigetelése szintetikus gumi alapú kaucsuk csőhéjjal csupasz kivitelben, ragasztással, öntapadó ragasztó szalag lezárással, NÁ 108 mm csőátmérőig K-Flex ST Csőhéj, falvastagság: 13 mm,  külső csőátmérő 18 mm</t>
  </si>
  <si>
    <t>80-001-1.4.1.1.1-0125368</t>
  </si>
  <si>
    <t>K-Flex ST Csőhéj, falvastagság: 13 mm,  külső csőátmérő 28 mm</t>
  </si>
  <si>
    <t>80-001-1.4.1.1.1-0125370</t>
  </si>
  <si>
    <t>K-Flex ST Csőhéj, falvastagság: 13 mm,  külső csőátmérő 35 mm</t>
  </si>
  <si>
    <t>80-004-1.4.1.1.1-0125363</t>
  </si>
  <si>
    <t>Hűtő / fűtő, valamint klímatechnikai berendezések  csővezetékeinek hőszigetelése szintetikus gumi alapú kaucsuk csőhéjjal csupasz kivitelben, ragasztással, öntapadó ragasztó szalag lezárással, NÁ 108 mm csőátmérőig K-Flex ST Csőhéj, falvastagság: 13 mm,  külső csőátmérő 10 mm (kalorikus rézcső)</t>
  </si>
  <si>
    <t>80-004-1.4.1.1.1-0125366</t>
  </si>
  <si>
    <t>K-Flex ST Csőhéj, falvastagság: 13 mm,  külső csőátmérő 18 mm (kalorikus rézcső)</t>
  </si>
  <si>
    <t>80-004-1.4.1.1.1-0125405</t>
  </si>
  <si>
    <t>K-Flex ST Csőhéj, falvastagság: 19 mm,  külső csőátmérő 22 mm</t>
  </si>
  <si>
    <t>80-004-1.4.1.1.1-0125406</t>
  </si>
  <si>
    <t>K-Flex ST Csőhéj, falvastagság: 19 mm,  külső csőátmérő 28 mm</t>
  </si>
  <si>
    <t>80-004-1.4.1.1.1-0125408</t>
  </si>
  <si>
    <t>K-Flex ST Csőhéj, falvastagság: 19 mm,  külső csőátmérő 35 mm</t>
  </si>
  <si>
    <t>80-004-1.4.1.1.1-0125409</t>
  </si>
  <si>
    <t>K-Flex ST Csőhéj, falvastagság: 19 mm,  külső csőátmérő 42 mm</t>
  </si>
  <si>
    <t>80-001-1.4.1.1.1-0125260</t>
  </si>
  <si>
    <t>K-Flex ST Csőhéj, falvastagság: 21 mm,  külső csőátmérő 10 mm (kalorikus rézcső - kültérben -  kültéri berendezés bekötés)</t>
  </si>
  <si>
    <t>80-001-1.4.1.1.1-0125261</t>
  </si>
  <si>
    <t>K-Flex ST Csőhéj, falvastagság: 21 mm,  külső csőátmérő 16 mm (kalorikus rézcső - kültérben -  kültéri berendezés bekötés)</t>
  </si>
  <si>
    <t>43-006-1.2.1-0130108</t>
  </si>
  <si>
    <t>Kör keresztmetszetű vezetékek burkolása, egyenes és íves vezetéken, 100 mm külső átmérőig Hidegen hengerelt alumínium lemez, 0,80 mm Al 99,5 félkemény (szigetelt kalorikus rézcső vezetékpár burkolás -  kültérben - berendezésre csatlakozásnál)</t>
  </si>
  <si>
    <t>71-051-9.1.2.1-0180013</t>
  </si>
  <si>
    <t>Klt.</t>
  </si>
  <si>
    <t>Kisméretű csőátvezetések tűzvédelmi lezárása  hőre duzzadó anyaggal,  DUNAMENTI Polylack KR Akril tömítő kitt</t>
  </si>
  <si>
    <t>81 Csővezeték szerelése</t>
  </si>
  <si>
    <t>81-004-1.5.1.1.1.1.2-0373502</t>
  </si>
  <si>
    <t>Horganyzott szénacélcső szerelése, préselt csőkötésekkel, cső elhelyezése csőidomokKAL,  szakaszos nyomáspróbával, szabadon, horonyba vagy padlócsatornába, DN 12 - DN 50, DN 15 PIPELIFE C-PRESS kívül horganyzott szénacél cső 6m  DN18, CP-R18A</t>
  </si>
  <si>
    <t>81-004-1.5.1.1.1.1.2-1000000</t>
  </si>
  <si>
    <t>Vez Pár</t>
  </si>
  <si>
    <t>Rácsatlakozás meglévő fűtési vezetékpárra, DN 15 PIPELIFE C-PRESS csőidomok DN18, CP-R18A (Szélfogó h.-ben elhelyezett új radiátor bekötése tálaló konyha meglévő radiátornál, szükséges  csatlakozó csonkok kialakítással. Helyszíni felmérés szükséges)</t>
  </si>
  <si>
    <t>81-004-1.5.1.1.1.1.3-0373503</t>
  </si>
  <si>
    <t>Mint előző (csővezeték) tétel, de DN 20 PIPELIFE C-PRESS kívül horganyzott szénacél cső 6m  DN22, CP-R22A</t>
  </si>
  <si>
    <t>81-004-1.5.1.1.1.1.4-0373504</t>
  </si>
  <si>
    <t>Mint előző tétel, de DN 25 PIPELIFE C-PRESS kívül horganyzott szénacél cső 6m  DN28, CP-R28A</t>
  </si>
  <si>
    <t>81-004-1.5.1.1.1.1.5-0373505</t>
  </si>
  <si>
    <t>Mint előző tétel, de DN 32 PIPELIFE C-PRESS kívül horganyzott szénacél cső 6m  DN35, CP-R35A</t>
  </si>
  <si>
    <t>81-004-1.5.1.1.1.1.5-1000000</t>
  </si>
  <si>
    <t>Rácsatlakozás meglévő fűtési vezetékpárra, DN 32 PIPELIFE C-PRESS csőidomok DN35, CP-R35A (Rácsatlakozás meglévő fűtési hálózatra,  szükséges csőidomokkal. Helyszíni felmérés szükséges) (Klubszoba, FFi mosdó)</t>
  </si>
  <si>
    <t>81-004-1.5.1.1.1.1.6-0373506</t>
  </si>
  <si>
    <t>Mint előző (csővezeték) tétel, de DN 40 PIPELIFE C-PRESS kívül horganyzott szénacél cső 6m  DN42, CP-R42A</t>
  </si>
  <si>
    <t>81-006-1.1.2.1.1.1-0243010</t>
  </si>
  <si>
    <t>Kalorikus réz vezeték:  A kalorikus vezetékének anyaga félkemény, vegykezelt, szárított, N2 védőatmoszférás, húzott CuEP vörösrézcső, keményforrasztással:  Tisztított rézcső szerelése, kapilláris, kemény forrasztásos csőkötésekkel, cső elhelyezése idomokKAL,  szakaszos nyomáspróbával, lágy vagy félkemény kivitelű rézcsőből, DN 8 átmérőig Tisztított rézcső d10 x 1 mm (9,52mm)</t>
  </si>
  <si>
    <t>81-006-1.1.2.1.1.4-0243018</t>
  </si>
  <si>
    <t>Mint előző tétel, de DN 15 Tisztított rézcső d16 x 1 mm (15,90mm)</t>
  </si>
  <si>
    <t>81-006-1.1.2.2.1.1-0388962</t>
  </si>
  <si>
    <t>Csőidomok elhelyezése, egy oldalon tokos idomok, DN 8 Csatlakozóidom - berendezésre: átm. d10-</t>
  </si>
  <si>
    <t>81-006-1.1.2.2.1.4-0388973</t>
  </si>
  <si>
    <t>DN 15 Csatlakozóidom - berendezésre: átm. d16-</t>
  </si>
  <si>
    <t>81-006-1.1.2.2.2.1-0388483</t>
  </si>
  <si>
    <t>Két oldalon tokos idomok, DN 8 Ívidom, 90°-os, rézből, -forrasztható, bb. átm. 10 mm</t>
  </si>
  <si>
    <t>81-006-1.1.2.2.2.4-0388595</t>
  </si>
  <si>
    <t>DN 15 Ívidom, 90°-os, rézből, -forrasztható, bb. átm. 16 mm</t>
  </si>
  <si>
    <t>56-055-2.1.2.1-0490275</t>
  </si>
  <si>
    <t>Épületgépészeti csőtartó rendszerelemek helyszíni szerelése, csőbilincs 12"-ig vagy NA 300-ig, hangcsillapító betéttel, 3/8" - 3" vagy 9,5-101 mm között MÜPRO OPTIMAL Junior® DAMMGULAST® zöld, M8,  3/8" (15-18 mm), horganyzott, Cikkszám:136101</t>
  </si>
  <si>
    <t>56-055-2.1.2.1-0490278</t>
  </si>
  <si>
    <t>Épületgépészeti csőtartó rendszerelemek helyszíni szerelése, csőbilincs 12"-ig vagy NA 300-ig, hangcsillapító betéttel, 3/8" - 3" vagy 9,5-101 mm között MÜPRO OPTIMAL Junior® DAMMGULAST® zöld, M8,  28 mmm (26-30 mm), horganyzott, Cikkszám:141486</t>
  </si>
  <si>
    <t>56-055-2.1.2.1-0490279</t>
  </si>
  <si>
    <t>Épületgépészeti csőtartó rendszerelemek helyszíni szerelése, csőbilincs 12"-ig vagy NA 300-ig, hangcsillapító betéttel, 3/8" - 3" vagy 9,5-101 mm között MÜPRO OPTIMAL Junior® DAMMGULAST® zöld, M8,  1" (32-35 mm), horganyzott, Cikkszám:141487</t>
  </si>
  <si>
    <t>56-055-2.1.3.1-0295320</t>
  </si>
  <si>
    <t>Épületgépészeti csőtartó rendszerelemek helyszíni szerelése, csőbilincs 12"-ig vagy NA 300-ig, hőszigetelő betéttel, 3/8" - '3" között Hőszigetelt bilics, LKSH18 3/8" 10 mm  (kalorikus rézcsőre)</t>
  </si>
  <si>
    <t>56-055-2.1.3.1-0295322</t>
  </si>
  <si>
    <t>Épületgépészeti csőtartó rendszerelemek helyszíni szerelése, csőbilincs 12"-ig vagy NA 300-ig, hőszigetelő betéttel, 3/8" - '3" között Hőszigetelt bilics, LKSH18 3/8" 18 mm  (kalorikus rézcsőre)</t>
  </si>
  <si>
    <t>56-055-2.1.3.1-0295323</t>
  </si>
  <si>
    <t>Épületgépészeti csőtartó rendszerelemek helyszíni szerelése, csőbilincs 12"-ig vagy NA 300-ig, hőszigetelő betéttel, 3/8" - '3" között Hőszigetelt bilics, LKSH22 1/2" 22 mm</t>
  </si>
  <si>
    <t>56-055-2.1.3.1-0295324</t>
  </si>
  <si>
    <t>Épületgépészeti csőtartó rendszerelemek helyszíni szerelése, csőbilincs 12"-ig vagy NA 300-ig, hőszigetelő betéttel, 3/8" - '3" között Hőszigetelt bilics, LKSH28 3/4" 28 mm</t>
  </si>
  <si>
    <t>56-055-2.1.3.1-0295326</t>
  </si>
  <si>
    <t>Épületgépészeti csőtartó rendszerelemek helyszíni szerelése, csőbilincs 12"-ig vagy NA 300-ig, hőszigetelő betéttel, 3/8" - '3" között Hőszigetelt bilics, LKSH35 1" 35 mm</t>
  </si>
  <si>
    <t>56-055-2.1.3.1-0295330</t>
  </si>
  <si>
    <t>Épületgépészeti csőtartó rendszerelemek helyszíni szerelése, csőbilincs 12"-ig vagy NA 300-ig, hőszigetelő betéttel, 3/8" - '3" között Hőszigetelt bilics, LKSH42 1 1/4" 42 mm</t>
  </si>
  <si>
    <t>56-055-12.1.1-0490212</t>
  </si>
  <si>
    <t>Tartósz</t>
  </si>
  <si>
    <t>Épületgépészeti szerelősín rendszerelemek elhelyezése, szerelősín, normál egyrészes MÜPRO MPR-rendszersín 41/41/2,0, hossz: 2.000 mm,  horganyzott, Cikkszám:150933 + összekötők, sarokelemek, csavar-dübel készletek, kiegészítők, stb. Tartószerkezet - hőközpontban -  szerelvényblokk rögzítéshez.</t>
  </si>
  <si>
    <t>82 Szerelvények és berendezések szerelése</t>
  </si>
  <si>
    <t>82-001-7.2.2-0116729</t>
  </si>
  <si>
    <t>Kétoldalon menetes vagy roppantógyűrűs szerelvény elhelyezése, külső vagy belső menettel, illetve hollandival csatlakoztatva DN 15 gömbcsap, víz- és gázfőcsap EFFEBI ASTER teljesátömlésű golyóscsap sárgarézből, nikkelezett kivitel, öntött alumínium karral, PN 40, 100 C fok, bb, 1/2" típ, Kód: 824R404</t>
  </si>
  <si>
    <t>82-001-7.2.2-0130114</t>
  </si>
  <si>
    <t>Kétoldalon menetes vagy roppantógyűrűs szerelvény elhelyezése, külső vagy belső menettel, illetve hollandival csatlakoztatva DN 15 gömbcsap, víz- és gázfőcsap MOFÉM golyós ürítőcsap 1/2" vízátbocsátás 24 l/min. 10 bar, sárgaréz, natúr, Csz: 113-0047-00</t>
  </si>
  <si>
    <t>82-001-7.2.3-0115696</t>
  </si>
  <si>
    <t>Kétoldalon menetes vagy roppantógyűrűs szerelvény elhelyezése, külső vagy belső menettel, illetve hollandival csatlakoztatva DN 15 Flamcovent Smart EcoPlus</t>
  </si>
  <si>
    <t>82-001-7.3.1-0324234</t>
  </si>
  <si>
    <t>Kétoldalon menetes vagy roppantógyűrűs szerelvény elhelyezése, külső vagy belső menettel, illetve hollandival csatlakoztatva DN 20 szelepek, csappantyúk (szabályzó, fojtó-elzáró, beavatkozó) SIEMENS VPI46.20F1.4Q, dinamikus térfogatáram korlátozó szelep, belső menetes kivitel, DN20, V=220-1330 l/h, Δpmin=22kPa, csatl.: Rp3/4", nyomásellenőrző csonkkal, PN25, Csz.: VPI46.20F1.4Q (Terven: Siemens VPI45.20F0.9Q Dinamikus térfogatáram szabályozó szelep mérőcsonkkal DN20)</t>
  </si>
  <si>
    <t>82-001-7.3.2-0116730</t>
  </si>
  <si>
    <t>Kétoldalon menetes vagy roppantógyűrűs szerelvény elhelyezése, külső vagy belső menettel, illetve hollandival csatlakoztatva DN 20 gömbcsap, víz- és gázfőcsap EFFEBI ASTER teljesátömlésű golyóscsap sárgarézből, nikkelezett kivitel, öntött alumínium karral, PN 40, 100 C fok, bb, 3/4" típ, Kód: 824R405 (5db FC-k bekötése)</t>
  </si>
  <si>
    <t>82-001-7.3.2-0116731</t>
  </si>
  <si>
    <t>Kétoldalon menetes vagy roppantógyűrűs szerelvény elhelyezése, külső vagy belső menettel, illetve hollandival csatlakoztatva DN 20 Flexibilis bekötőcső hollandikkal (5db FC-k bekötése)</t>
  </si>
  <si>
    <t>82-001-7.3.8-0126038</t>
  </si>
  <si>
    <t>Kétoldalon menetes vagy roppantógyűrűs szerelvény elhelyezése, külső vagy belső menettel, illetve hollandival csatlakoztatva DN 20 biztonsági szerelvény Rugóterhelésű biztonsági szelep 3/4" 2,5bar</t>
  </si>
  <si>
    <t>82-001-7.4.2-0116723</t>
  </si>
  <si>
    <t>Kétoldalon menetes vagy roppantógyűrűs szerelvény elhelyezése, külső vagy belső menettel, illetve hollandival csatlakoztatva DN 25 gömbcsap, víz- és gázfőcsap EFFEBI ASTER teljesátömlésű golyóscsap sárgarézből, nikk. kivitel, öntött al.karral PN 40, 100 ℃, kb hollanderes,   1"típ, Kód: EFFE-2048R406</t>
  </si>
  <si>
    <t>82-001-7.5.1-0121058</t>
  </si>
  <si>
    <t>Kétoldalon menetes vagy roppantógyűrűs szerelvény elhelyezése, külső vagy belső menettel, illetve hollandival csatlakoztatva DN 32 szelepek, csappantyúk (szabályzó, fojtó-elzáró, beavatkozó) HERZ visszacsapó-szelep, tömítés NBR, PN 16, 0℃-+100℃, bb. 5/4", Csz: 1262203</t>
  </si>
  <si>
    <t>82-001-7.5.2-0116732</t>
  </si>
  <si>
    <t>Kétoldalon menetes vagy roppantógyűrűs szerelvény elhelyezése, külső vagy belső menettel, illetve hollandival csatlakoztatva DN 32 gömbcsap, víz- és gázfőcsap EFFEBI ASTER teljesátömlésű golyóscsap sárgarézből, nikkelezett kivitel, öntött alumínium karral, PN 40, 100 C fok, bb, 5/4" típ, Kód: 804R407</t>
  </si>
  <si>
    <t>82-001-7.5.3-0115765</t>
  </si>
  <si>
    <t>Kétoldalon menetes vagy roppantógyűrűs szerelvény elhelyezése, külső vagy belső menettel, illetve hollandival csatlakoztatva DN 32 szennyfogószűrő, gázszűrő, iszap- és levegőleválasztó Zetkama Fig. 823 előszűrő, PN25, DN32, 1 1/4"</t>
  </si>
  <si>
    <t>82-001-7.5.3-0722224</t>
  </si>
  <si>
    <t>Kétoldalon menetes vagy roppantógyűrűs szerelvény elhelyezése, külső vagy belső menettel, illetve hollandival csatlakoztatva DN 32 szennyfogószűrő, gázszűrő, iszap- és levegőleválasztó Flamco Flamco Clean Smart 5/4" mágneses iszapleválasztó max. 120 °C, 10 bar, belső menetes csatlakozással, Rendelési szám: 30024</t>
  </si>
  <si>
    <t>82-001-7.6.1-0115546</t>
  </si>
  <si>
    <t>Kétoldalon menetes vagy roppantógyűrűs szerelvény elhelyezése, külső vagy belső menettel, illetve hollandival csatlakoztatva DN 40 szelepek, csappantyúk (szabályzó, fojtó-elzáró, beavatkozó) OVENTROP visszacsapó szelep, Viton tömítéssel, PN25, DN40, G 1 1/2" bm., (0...+100)°C, nyitónyomás 40 mbar, kvs=19,00, vörösöntvény szelepházzal, 1072012</t>
  </si>
  <si>
    <t>82-001-7.6.2-0116733</t>
  </si>
  <si>
    <t>Kétoldalon menetes vagy roppantógyűrűs szerelvény elhelyezése, külső vagy belső menettel, illetve hollandival csatlakoztatva DN 40 gömbcsap, víz- és gázfőcsap EFFEBI ASTER teljesátömlésű golyóscsap sárgarézből, nikkelezett kivitel, öntött alumínium karral, PN 40, 100 C fok, bb, 6/4" típ, Kód: 804R408</t>
  </si>
  <si>
    <t>82-001-7.6.3-0115766</t>
  </si>
  <si>
    <t>Kétoldalon menetes vagy roppantógyűrűs szerelvény elhelyezése, külső vagy belső menettel, illetve hollandival csatlakoztatva DN 40 szennyfogószűrő, gázszűrő, iszap- és levegőleválasztó Zetkama Fig. 823 előszűrő, PN25, DN40, 1 1/2"</t>
  </si>
  <si>
    <t>82-001-7.6.3-0722225</t>
  </si>
  <si>
    <t>Kétoldalon menetes vagy roppantógyűrűs szerelvény elhelyezése, külső vagy belső menettel, illetve hollandival csatlakoztatva DN 40 szennyfogószűrő, gázszűrő, iszap- és levegőleválasztó Flamco Flamco Clean Smart 6/4" mágneses iszapleválasztó max. 120 °C, 10bar, belső menetes csatlakozással, Rendelési szám: 30025</t>
  </si>
  <si>
    <t>82-001-13.3-0324187</t>
  </si>
  <si>
    <t>Három- vagy négyoldalon (vagy hatoldalon) menetes vagy roppantógyűrűs szerelvény elhelyezése, külső vagy belső menettel, illetve hollandival csatlakoztatva, DN 25 SIEMENS VXG41.25-10, Kétutú szabályozószelep, DN25 kvs=10, javasolt ALG253 csatlakozó hollandi a beépítéshez, PN16, Alkalmazható szelepmozgatók: SSY319, SQS35.., SQS65.., SQS85... Keverő és osztó alkalmazásban is használhatók!, Csz.: VXG41.25-10</t>
  </si>
  <si>
    <t>82-001-13.7-0114360</t>
  </si>
  <si>
    <t>Három- vagy négyoldalon (vagy hatoldalon) menetes vagy roppantógyűrűs szerelvény elhelyezése, külső vagy belső menettel, illetve hollandival csatlakoztatva, toldatok elhelyezése, DN 15-50 Hollandi csomag (3 db hollandi tömítéssel)</t>
  </si>
  <si>
    <t>82-001-14.1-0324262</t>
  </si>
  <si>
    <t>Két- és háromjáratú szelepekhez elektrotermikus, elektrohidraulikus és elektromotoros hajtóművek elhelyezése, elektromos bekötés nélkül SIEMENS SSY319, 5,5mm szelepszár elmozdulású szelepmozgató motor, 3-pont működés, 150sec futásidő, AC230V, IP40, Csz.:SSY319</t>
  </si>
  <si>
    <t>82-001-16.2.3-0113289</t>
  </si>
  <si>
    <t>Fűtőtest szerelvény elhelyezése külső vagy belső menettel, illetve hollandival csatlakoztatva DN 15 visszatérő elzárószelep Danfoss RLV egyenes kivitelű radiátor visszatérő csavarzat (nikkelezett) beszabályozási, elzárási, ürítés funkcióval, k.m. 1/2", 003L0364 (Szelepcsere 17x, új rad 1x)</t>
  </si>
  <si>
    <t>82-001-16.2.5-0112104</t>
  </si>
  <si>
    <t>Fűtőtest szerelvény elhelyezése külső vagy belső menettel, illetve hollandival csatlakoztatva DN 15 termosztatikus szelep, termosztatikus szelep szett Danfoss RA-DV típusú Dynamic Valve™ - 1/2" dinamikus szelep, nyomástól függetlenül beállítható térfogatáram 0-135lit/h, egyenes, NF, 013G7714 (Szelepcsere 17x, új rad 1x)</t>
  </si>
  <si>
    <t>82-001-17.1.1-0113261</t>
  </si>
  <si>
    <t>Termosztatikus szelepfej felszerelése radiátorszelepre, KLAPP csatlakozóval rögzítve Danfoss RAE termosztatikus érzékelők (folyadék töltettel) RAE-K 5054 termosztatikus fej beépített érzékelővel, 8-28 °C, KLAPP csatl., 013G5054</t>
  </si>
  <si>
    <t>82-001-31.1.3-0170004</t>
  </si>
  <si>
    <t>Kszlt.</t>
  </si>
  <si>
    <t>Oldható csőkötés  menetes kötéssel, DN 25 méretig DN 15 PN 6 1/2" fittingek - radiátorok szelepcsere során esetleges méretbeli eltérések korrekciója.</t>
  </si>
  <si>
    <t>82-001-31.1.7-0170006</t>
  </si>
  <si>
    <t>Oldható csőkötés  menetes kötéssel, DN 25 méretig DN 25 PN 6 1" Csatlakozás vízmelegítőre.</t>
  </si>
  <si>
    <t>82-001-31.2.1-0170007</t>
  </si>
  <si>
    <t>Oldható csőkötés karimapárból, menetes kötéssel, DN 32-65 méret között DN 32 PN 6 5/4" Csatlakozás - hidraulikus váltó 2vezpár,  hőszivattyú beltéri egység 1 vezpár,  puffertároló - 2 vezpár.</t>
  </si>
  <si>
    <t>82-001-31.2.3-0170008</t>
  </si>
  <si>
    <t>Oldható csőkötés  menetes kötéssel, DN 32-65 méret között DN 40 PN 6 6/4" Csatlakozás -  hőszivattyú beltéri egység 1 vezpár</t>
  </si>
  <si>
    <t>82-004-3.1.1-0732031</t>
  </si>
  <si>
    <t>Közvetett fűtésű, álló vagy fekvő, beépített fűtő csőkígyóval vagy nélkül, tároló berendezés elhelyezése és bekötése, egy fűtőkígyós kivitelben, 200 l-ig Használati melegvíz tároló Drazice OKC 200 NTR/Z V= 200l</t>
  </si>
  <si>
    <t>82-004-3.3.2-0732081</t>
  </si>
  <si>
    <t>Közvetett fűtésű, álló vagy fekvő, beépített fűtő csőkígyóval vagy nélkül, tároló berendezés elhelyezése és bekötése, csőkígyó nélküli kivitel, 500 l-ig SUNSYSTEM PSM 60 hűtési / fűtési puffer tároló hőszivattyúhoz</t>
  </si>
  <si>
    <t>82-004-3.10.2.1-0378412</t>
  </si>
  <si>
    <t>Közvetett fűtésű, álló vagy fekvő, beépített fűtő csőkígyóval vagy nélkül, tároló berendezés elhelyezése és bekötése, elektromos fűtőpatronok elhelyezése, 3 fázisú kivitelben, 3 kW teljesítményig TJ 6/4" 3,0 kW fűtőpatron (HMV tárolóhoz)</t>
  </si>
  <si>
    <t>82-004-6.1.1.2-0722010</t>
  </si>
  <si>
    <t>Zárt tágulási tartály elhelyezése és bekötése fűtési és hűtési rendszerekben, membrános, 81-400 liter között Flamco Flexcon TOP 100 membrános tágulási tartály</t>
  </si>
  <si>
    <t>82-005-16.2-0120122</t>
  </si>
  <si>
    <t>Manométer elhelyezése, lemezházas Manométer lemezházas, M 20 x 1,5 menettel 1,6 % pontossággal PM 1012 típus, átmérő 100 mm Méréshatár: 0-4.0;0-6.0;0-10;0-16;0-25 bar</t>
  </si>
  <si>
    <t>82-005-16.2-0120123</t>
  </si>
  <si>
    <t>Termo-manométer elhelyezése.</t>
  </si>
  <si>
    <t>82-005-17.1.1-0212206</t>
  </si>
  <si>
    <t>Hőmérő elhelyezése,</t>
  </si>
  <si>
    <t>82-005-20.1.1-0566821</t>
  </si>
  <si>
    <t>O-Gy.</t>
  </si>
  <si>
    <t>Osztó- és gyűjtőcső készítése, elhelyezése tartószerkezettel,  korrózió elleni védelemmel, hőszigeteléssel; Fűtőköri osztó-gyűjtő, 2 körös, DN50, L= 0,70m Csonkok: 1/2" 3db - 5/4" 1db - 6/4" 2db / cső</t>
  </si>
  <si>
    <t>82-005-22.1.1-0566691</t>
  </si>
  <si>
    <t>Hidraulikus váltó elhelyezése és bekötése, fali vagy álló tartószerkezettel, hőszigetelve (vagy hőszigetelés nélkül), 100 kW teljesítményig Flamco Flexbalance EcoPlus C 1" ¼ hidraulikus váltó</t>
  </si>
  <si>
    <t>82-008-3.1.4.1.1-0150005</t>
  </si>
  <si>
    <t>Fűtés-, klíma-, hűtéstechnika nedvestengelyű nagyhatásfokú szabályozott szivattyú, menetes vagy karimás kötéssel, egyes szivattyúk, DN 15-25 Grundfos MAGNA3 25-60 180</t>
  </si>
  <si>
    <t>82-008-3.1.4.1.2-0150801</t>
  </si>
  <si>
    <t>Fűtés-, klíma-, hűtéstechnika nedvestengelyű nagyhatásfokú szabályozott szivattyú, menetes vagy karimás kötéssel, egyes szivattyúk, DN 30/32 Grundfos MAGNA3 32-80</t>
  </si>
  <si>
    <t>82-009-17.1-0110161</t>
  </si>
  <si>
    <t>Berendezési tárgyak szerelvényeinek felszerelése, sarokszelep szerelés MOFÉM sárgaréz sarokszelep 1/2"-1/2" sárgaréz, krómozott, 10 bar, Csz: 163-0002-00 + Flexibilis bekötőcső  (HMV tároló bekötése)</t>
  </si>
  <si>
    <t>82-012-3.2.1.4-0423466</t>
  </si>
  <si>
    <t>Acéllemez kompakt lapradiátor elhelyezése, széthordással, tartókkal, bekötéssel, 2 soros, 1600 mm-ig, 600 mm VOGEL &amp; NOOT kompakt lapradiátor 22K típus,  2-soros, 2 konvektorlemez borítással, 600x 920 mm,  fűtőteljesítmény: 1576 W (szélfogóban)</t>
  </si>
  <si>
    <t>82-012-61.5.1</t>
  </si>
  <si>
    <t>Fűtőtestek le- és visszaszerelése, festés előtt illetve festés után, lapradiátor, 1 vagy 2 soros, 1600 mm-ig</t>
  </si>
  <si>
    <t>82-013-11.5-0324007</t>
  </si>
  <si>
    <t>Elektromos kapcsoló-berendezések elhelyezése, elektromos bekötés nélkül, hőmérséklet kapcsoló (szobatermosztát) SIEMENS REV24, öntanuló szobatermosztát, magyar nyelvű menüvel és heti időprogrammal (energiatakarékos működés, telefonos távvezérelhetőség, stb.), Csz.:REV24</t>
  </si>
  <si>
    <t>82-013-11.5-0324010</t>
  </si>
  <si>
    <t>Elektromos kapcsoló-berendezések elhelyezése, elektromos bekötés nélkül, BPK-CR26 programozható termosztát</t>
  </si>
  <si>
    <t>82-013-11.5-0324011</t>
  </si>
  <si>
    <t>Elektromos kapcsoló-berendezések elhelyezése, elektromos bekötés nélkül, BPS csoportvezérlő</t>
  </si>
  <si>
    <t>84-003-1.1.1.1-0560086</t>
  </si>
  <si>
    <t>Klímakonvektor magasfali, 2 csöves rendszerű, hűtő/fűtőteljesítmény: 15 kW-ig / 25 kW-ig  BPS WF 42N magas oldalfali fan-coil Qht:2,48 kW; Qhs:1,87 kW;33 dB(A) m=9 kg; U=230 V; I=0,25 A; Q=52 W Beüzemeléssel.</t>
  </si>
  <si>
    <t>84-003-1.1.1.1-0560087</t>
  </si>
  <si>
    <t>Mint előző tétel, de  BPS WF 122N magas oldalfali fan-coil Qht:4,25 kW; Qhs:3,37 kW;40 dB(A) m=13 kg; U=230 V; I=0,90 A; Q=186 W Beüzemeléssel.</t>
  </si>
  <si>
    <t>39-003-21.9.2.1-0143151</t>
  </si>
  <si>
    <t>82-016-12.1</t>
  </si>
  <si>
    <t>Kazánház, illetve hőközpont beszabályozása, beüzemelése 23.260 W teljesítményig</t>
  </si>
  <si>
    <t>82-016-13.1</t>
  </si>
  <si>
    <t>Próbafűtés, radiátorok beszabályozása 23.260 W teljesítményig</t>
  </si>
  <si>
    <t>82-016-6.1.1-0461113</t>
  </si>
  <si>
    <t>Felirati táblák elhelyezése egysoros 80x40-100x150 mm Feliratos tábla, 1 soros 15x10 cm</t>
  </si>
  <si>
    <t>54-016-6.1</t>
  </si>
  <si>
    <t>Fűtési és vízvezeték szakaszos és hálózati nyomáspróbája vízzel, 200 mm külső Ø-ig</t>
  </si>
  <si>
    <t>54-016-6.1-1000000</t>
  </si>
  <si>
    <t>Fűtési rendszer feltöltése lágyvízzel.</t>
  </si>
  <si>
    <t>54-016-6.1-2000000</t>
  </si>
  <si>
    <t>Szivárgás vizsgálat elvégzése,  jegyzőkönyv készítés. (Hősz. berendezés - kalorikus rézvezeték)</t>
  </si>
  <si>
    <t>19-010-1.21.1</t>
  </si>
  <si>
    <t>Általános teendők befejezés szakaszában, átadás - átvétel, jegyzőkönyv elkészítése</t>
  </si>
  <si>
    <t>19-010-1.21.2</t>
  </si>
  <si>
    <t>Általános teendők befejezés szakaszában, megvalósulási tervdokumentáció elkészítése</t>
  </si>
  <si>
    <t>89 Bontási munka</t>
  </si>
  <si>
    <t>82-000-1.2.1</t>
  </si>
  <si>
    <t>Szerelvények leszerelése, menetes szerelvények, DN 50 méretig Radiátor szelepek leszerelése (csere miatt - 17pár)</t>
  </si>
  <si>
    <t>82-012-61.1.1</t>
  </si>
  <si>
    <t>- Szelepcsere miatt: Fűtőtestek le- és visszaszerelése, festés előtt illetve festés után, öntöttvas radiátor, 10 tagig                                                                                                                                                                                   - MOSATÁSA</t>
  </si>
  <si>
    <t>82-012-61.1.2</t>
  </si>
  <si>
    <t>- öntöttvas radiátor, 11-20 tag között</t>
  </si>
  <si>
    <t>82-012-61.1.3</t>
  </si>
  <si>
    <t>- öntöttvas radiátor, 20 tag felett</t>
  </si>
  <si>
    <t>- Szelepcsere miatt: Fűtőtestek le- és visszaszerelése, lapradiátor, 1 vagy 2 soros, 1600 mm-ig  - MOSATÁSA</t>
  </si>
  <si>
    <t>02  Fűtés-hűtés szerelés</t>
  </si>
  <si>
    <t>83 Páraelszívó, légbeeresztő</t>
  </si>
  <si>
    <t>83-002-4.1.6.1.1-1000000</t>
  </si>
  <si>
    <t>Egyéb befúvó és elszívó szerkezetek, kör vagy négyszög keresztmetszetű levegő bevezető elem felszerelése falnyílásba vagy nyilászáróba, falnyílásba, NÁ 160 mm-ig AIR-TONIC AT-G 60</t>
  </si>
  <si>
    <t>83-007-4.1</t>
  </si>
  <si>
    <t>Konyhai páraelszívó, falra szerelve ZANUSSI ZHT 531 K</t>
  </si>
  <si>
    <t>83-006-7.6.3-0143211</t>
  </si>
  <si>
    <t>Kiegészítő elemek elhelyezése, elektromos szabályozó és érzékelő berendezések, légcsatornában elhelyezve, elektromos bekötés nélkül HELIOS SW áramlásérzékelő,  (Páraelszívó)</t>
  </si>
  <si>
    <t>83-001-2.9.1-0530612</t>
  </si>
  <si>
    <t>Kör keresztmetszetű légcsatorna és idomaik szerelése,  tartószerkezet nélkül, spirálkorcolt lemezcső, alumínium lemezből, NÁ 80-150 mm között AEROPRODUKT SPIKO spirálkorcolt lemezcső borda nélkül, alumínium lemezből, v=0,5 mm, NÁ 100 mm, Csz.: APSPIKOALUBN05100</t>
  </si>
  <si>
    <t>83-002-5.2.1-0454241</t>
  </si>
  <si>
    <t>Tetőszellőző felszerelése kör keresztmetszetű, NÁ 350 mm-ig CAIROX tetőkivezető sapka, PVC, cserép vörös Qv be/el 110/155 m³/h (2,5/3,5 m/s) ólom gallérral, CTP 125 R, Csz.: A090151125000</t>
  </si>
  <si>
    <t>83-011-2.1.1-0494432</t>
  </si>
  <si>
    <t>Kör keresztmetszetű légtechnikai vezeték rögzítése, DN 80-150 között MÜPRO Légtechnikai bilincsek M8/10 NW100 horganyzott,  betéttel, Cikkszám:109512, kör km. légcsatorna rögzítéshez, DN 100</t>
  </si>
  <si>
    <t>80-005-1.1.4.1.1.1.1-0114112</t>
  </si>
  <si>
    <t>m2</t>
  </si>
  <si>
    <t>Légtechnikai és szellőző berendezések vezetékeinek  hő- és hangszigetelése kör keresztmetszetű, szintetikus gumi alapú kaucsuk tekerccsel nem öntapadós kialakítással, csupasz kivitelben, ragasztással, öntapadó ragasztó szalag lezárással, NÁ 108 mm csőátmérő felett K-Flex ST Lap tekercsben, falvastagság:  9 mm (páraelszívó kivezetés padlástérben)</t>
  </si>
  <si>
    <t>33-063-1.1.2-0000045</t>
  </si>
  <si>
    <t>Faláttörés 30x30 cm méretig, téglafalban, 45 cm falvastagságig (AT G-60)</t>
  </si>
  <si>
    <t>33-063-2.1.3</t>
  </si>
  <si>
    <t>Födémáttörés d x mm méretig, 30 cm födémvastagságig, vasbetonlemez födémben d110mm - páraelszívó kivezetés</t>
  </si>
  <si>
    <t>03  Légtechnika szerelés</t>
  </si>
  <si>
    <t>47-000-4.4.5.1-0136106</t>
  </si>
  <si>
    <t>Acélfelületek mázolásának előkészítő és részmunkái; kézi rozsdamentesítés, cső és regisztercső felületén, (80 NÁ-ig), függesztő és tartószerkezeten, állványzaton, könnyű rozsdásodás esetén Szintetikus hígító 1002, EAN: 5995061571925</t>
  </si>
  <si>
    <t>47-021-11.4</t>
  </si>
  <si>
    <t>Acélfelületek előkezelése, festéshez műhelyalapozóval, cső és regisztercső felületén 80 NÁ-ig, függesztőn és tartón, állványzaton</t>
  </si>
  <si>
    <t>47-021-12.4.1-0419523</t>
  </si>
  <si>
    <t>Korróziógátló alapozás cső és regisztercső felületén (NÁ 80-ig), függesztőn és tartóvason, sormosdó állványzaton, műgyanta kötőanyagú, oldószertartalmú festékkel POLI-FARBE Cellkolor korróziógátló alapozó fehér</t>
  </si>
  <si>
    <t>47-021-21.4.1-0130701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</si>
  <si>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</si>
  <si>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</si>
  <si>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</si>
  <si>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81-003-1.2.1.1.1.1.1-0110107</t>
  </si>
  <si>
    <t>Gázvezeték, Fekete acélcső szerelése, hegesztett kötésekkel, cső elhelyezése szakaszos nyomáspróbával, szabadon,  csőátmérő DN 100-méretig, DN 15-ig Normálfalú, varratnélküli fekete acélcső, sima, A 37X, 1/2", 21,3x2,6mm</t>
  </si>
  <si>
    <t>81-003-1.2.1.1.1.1.2-0110110</t>
  </si>
  <si>
    <t>DN 20 Normálfalú, varratnélküli fekete acélcső, sima, A 37X, 3/4", 26,9x2,6mm</t>
  </si>
  <si>
    <t>81-003-1.2.1.1.1.1.3-0110113</t>
  </si>
  <si>
    <t>DN 25 Normálfalú, varratnélküli fekete acélcső, sima,  A 37X, 1", 33,7x3,2mm</t>
  </si>
  <si>
    <t>81-012-1.1.3-0210204</t>
  </si>
  <si>
    <t>Rácsatlakozás készítése, meglévő  fekete acélcső vezetékre, szabadon, horonyba vagy padlócsatornába, Fekete acélcső vezeték  - csatlakozás 3/4" vezetékre 1x,  - csatlakozás 1" vezetékre 2x. (Gázmérő fölött 1x, Tálaló konyha 2x)</t>
  </si>
  <si>
    <t>56-055-2.1.1.1-0491392</t>
  </si>
  <si>
    <t>Épületgépészeti csőtartó rendszerelemek helyszíni szerelése, csőbilincs 12"-ig vagy NA 300-ig, betét nélkül, 3/8"-3" vagy 9,5-101 mm között MÜPRO Csavaros csőbilincsek betét nélkül, M8/M10,  1/2" (19-25 mm), horganyzott, Cikkszám:151599</t>
  </si>
  <si>
    <t>56-055-2.1.1.1-0491393</t>
  </si>
  <si>
    <t>Épületgépészeti csőtartó rendszerelemek helyszíni szerelése, csőbilincs 12"-ig vagy NA 300-ig, betét nélkül, 3/8"-3" vagy 9,5-101 mm között MÜPRO Csavaros csőbilincsek betét nélkül, M8/M10,  3/4" (26-30 mm), horganyzott, Cikkszám:151600</t>
  </si>
  <si>
    <t>56-055-2.1.1.1-0491394</t>
  </si>
  <si>
    <t>Épületgépészeti csőtartó rendszerelemek helyszíni szerelése, csőbilincs 12"-ig vagy NA 300-ig, betét nélkül, 3/8"-3" vagy 9,5-101 mm között MÜPRO Csavaros csőbilincsek betét nélkül, M8/M10,  1" (31-37 mm), horganyzott, Cikkszám:151601</t>
  </si>
  <si>
    <t>71-001-11.1.2-0123003</t>
  </si>
  <si>
    <t>Műa. doboz elhelyezése, süllyesztve, fészekvésés nélkül, 60 mm mélység felett, kör vagy négyszög alakú KAISER elágazó doboz téglafalba, IP 20, 150x150 mm, R: 1096-31 Külső homlokzaton, csővezetéken elhelyezve  (hőszigetelésben)</t>
  </si>
  <si>
    <t>71-001-11.1.2-0661603</t>
  </si>
  <si>
    <t>Mint előző tétel, de megfelelő mérettel; - nyomásszabályozó részére 1x;  - gáz főelzáró részére 1x.</t>
  </si>
  <si>
    <t>82-001-7.2.1-0344877</t>
  </si>
  <si>
    <t>Kétoldalon menetes vagy roppantógyűrűs szerelvény elhelyezése, külső vagy belső menettel, illetve hollandival csatlakoztatva DN 15 szelepek, csappantyúk (szabályzó, fojtó-elzáró, beavatkozó) Honeywell mágnesszelep gázra  VE 4015 A 1005 1/2"</t>
  </si>
  <si>
    <t>82-001-7.2.2-0116874</t>
  </si>
  <si>
    <t>Kétoldalon menetes vagy roppantógyűrűs szerelvény elhelyezése, külső vagy belső menettel, illetve hollandival csatlakoztatva DN 15 gömbcsap, víz- és gázfőcsap EFFEBI VENUS teljesátömlésű golyóscsap, gázra, nikkelezett, PN 4, 60 ℃, fix kb 1/2" típ. Kód: EFFE-1022G264</t>
  </si>
  <si>
    <t>82-001-7.2.2-1000000</t>
  </si>
  <si>
    <t>Kétoldalon menetes vagy roppantógyűrűs szerelvény elhelyezése, külső vagy belső menettel, illetve hollandival csatlakoztatva DN 15 73 PEPE Rozsdamentes nyújtható gáz flexibilis cső  1/2˝-1/2˝ * 500-1000mm B-B</t>
  </si>
  <si>
    <t>82-001-7.2.3-0121027</t>
  </si>
  <si>
    <t>Kétoldalon menetes vagy roppantógyűrűs szerelvény elhelyezése, külső vagy belső menettel, illetve hollandival csatlakoztatva DN 15 szennyfogószűrő, gázszűrő, iszap- és levegőleválasztó Gázszűrő bb. 1/2"</t>
  </si>
  <si>
    <t>82-001-7.3.2-0116875</t>
  </si>
  <si>
    <t>Kétoldalon menetes vagy roppantógyűrűs szerelvény elhelyezése, külső vagy belső menettel, illetve hollandival csatlakoztatva DN 20 gömbcsap, víz- és gázfőcsap EFFEBI VENUS teljesátömlésű golyóscsap, gázra, nikkelezett, PN 4, 60 ℃, fix kb 3/4" típ. Kód: EFFE-1022G265</t>
  </si>
  <si>
    <t>82-001-7.3.2-1000000</t>
  </si>
  <si>
    <t>Kétoldalon menetes vagy roppantógyűrűs szerelvény elhelyezése, külső vagy belső menettel, illetve hollandival csatlakoztatva DN 20 73 PEPE Rozsdamentes nyújtható gáz flexibilis cső  3/4˝-3/4˝ * 500-1000mm B-B</t>
  </si>
  <si>
    <t>Oldható csőkötés  menetes kötéssel, DN 25 méretig DN 15 PN 6 1/2" Csatlakozás gáztüzhelyre.</t>
  </si>
  <si>
    <t>82-001-31.1.5-0170005</t>
  </si>
  <si>
    <t>Oldható csőkötés  menetes kötéssel, DN 25 méretig DN 20 PN 6 3/4" Csatlakozás fűtő berendezésre.</t>
  </si>
  <si>
    <t>82-010-1.3.3-0310227</t>
  </si>
  <si>
    <t>Gázfőzők, gáztűzhelyek elhelyezése és bekötése földgázra vagy PB gázra, modul gáztűzhelyek négy főzőégővel Zanussi ZCK553H1XA Kombinált tűzhely</t>
  </si>
  <si>
    <t>82-016-14.1.1-0322362</t>
  </si>
  <si>
    <t>Füstgázelvezetés (csövek, idomok) elhelyezése zárt égésterű, fűtési és/vagy használati melegvízkészítő kazánok részére, felszerelve, szerelőkőműves munka nélkül, füstcsövek, 60/60, 60/100 mm PPs égéstermék-elvezetés cső 1 m hosszú  Rendszerméret: 60/100 mm Tricox PACS507 PPs/Alu D60/100 hosszabbító, 1000mm</t>
  </si>
  <si>
    <t>82-016-14.1.1-0322363</t>
  </si>
  <si>
    <t>Füstgázelvezetés (csövek, idomok) elhelyezése zárt égésterű, fűtési és/vagy használati melegvízkészítő kazánok részére, felszerelve, szerelőkőműves munka nélkül, füstcsövek, 60/60, 60/100 mm PPs égéstermék-elvezetés cső 0,5 m hosszú  Rendszerméret: 60/100 mm Tricox PACS506 PPs/Alu D60/100 hosszabbító, 500mm</t>
  </si>
  <si>
    <t>82-016-14.2.1.1-0379281</t>
  </si>
  <si>
    <t>Füstcsőidomok, kazáncsatlakozó 60/100 mm Tricox PAMP50 PPs/Alu D60/100 mérőpont</t>
  </si>
  <si>
    <t>82-016-14.2.2.1-0322371</t>
  </si>
  <si>
    <t>Füstcsőidomok, könyök vagy T-idom 60/60, 60/100 mm Tricox -PAKÖ501 PPs/Alu D60/100 könyök, 90°</t>
  </si>
  <si>
    <t>82-016-14.2.4.1.1-0322356</t>
  </si>
  <si>
    <t>Vizsgálóidomok, csappantyúk, toldók, egyenes idom 60/100 mm Tricox PAEE50 PPs/Alu D60/100 ellenőrző idom (egyenes)</t>
  </si>
  <si>
    <t>82-016-16.1-0322359</t>
  </si>
  <si>
    <t>Kiegészítők füstgázkészletekhez 60/100 mm Tricox TL30 D100 takaró lemez</t>
  </si>
  <si>
    <t>82-016-16.1-0322380</t>
  </si>
  <si>
    <t>Kiegészítők füstgázkészletekhez 60/100 mm Tricox TB30 D100 tartó bilincs</t>
  </si>
  <si>
    <t>82-016-16.1-0322405</t>
  </si>
  <si>
    <t>Kiegészítők füstgázkészletekhez 60/100 mm Tricox PATÁ50 PPs/Alu D60/100 Tető átvezetés</t>
  </si>
  <si>
    <t>82-016-16.1-0322411</t>
  </si>
  <si>
    <t>Kiegészítők füstgázkészletekhez 60/100 mm Tricox FT30 Ferdetető borítás (100-125)</t>
  </si>
  <si>
    <t>54-016-5.1</t>
  </si>
  <si>
    <t>Gázvezeték szakaszos és hálózati tömörségi nyomáspróbája, DN 50-100 között</t>
  </si>
  <si>
    <t>19-081-11.2.1</t>
  </si>
  <si>
    <t>Ellenőrző próbák készítése belső gázvezeték hálózatra, hálózat hatósági ellenőrzése és átvétele (Gázmű számla)</t>
  </si>
  <si>
    <t>19-037-1.1</t>
  </si>
  <si>
    <t>Kémények vizsgálata, huzatvizsgálat, tömörségi próba és alkalmassági szakvélemény(Kéményseprő V. számla)</t>
  </si>
  <si>
    <t>82-003-3.2.1-0130585</t>
  </si>
  <si>
    <t>klt.</t>
  </si>
  <si>
    <t>Gázmérő le- és felszerelése Gázszolgáltató számla szerint.</t>
  </si>
  <si>
    <t>81-000-1.1.1</t>
  </si>
  <si>
    <t>Csővezetékek bontása, horganyzott vagy fekete acélcsövek tartószerkezetről, vagy padlócsatornából lángvágással, deponálással, DN 50 méretig</t>
  </si>
  <si>
    <t>Szerelvények leszerelése, menetes szerelvények, DN 50 méretig</t>
  </si>
  <si>
    <t>82-000-4.1.1</t>
  </si>
  <si>
    <t>Gáz- és fűtésszerelési berendezési tárgyak leszerelése, gázszerelési berendezési tárgyak - vízmelegítő</t>
  </si>
  <si>
    <t>04  Gázszerelés</t>
  </si>
  <si>
    <t>86 Hőszivattyú, fűtőkazán</t>
  </si>
  <si>
    <t>75-000-0</t>
  </si>
  <si>
    <t>Beüzemelési költség Szakszervíz számla szerint. Levegő-víz hőszivattyú berendezés.</t>
  </si>
  <si>
    <t>75-111-1.2.2.3-1000000</t>
  </si>
  <si>
    <t>Berend.</t>
  </si>
  <si>
    <t>Levegő-víz hőszivattyú berendezés elhelyezése  10-20 kW teljesítmény között Z015227  Vitocal 200-S AWB-E-AC 201.D16 7733738  Beltéri egység Vitocal 200-S AWB-E-AC 201.D16 típus 7727677  Kültéri egység 2XX-S 16kW 400V 7632195  Dokumentáció Vitocal 200-S</t>
  </si>
  <si>
    <t>75-111-1.2.9.1-1000000</t>
  </si>
  <si>
    <t>Tartozékok felállításhoz: ZK02929  Konzol padlóra történő szereléshez elemei: 7618813 Konzol kültéri egységhez (padló)</t>
  </si>
  <si>
    <t>75-111-1.2.9.1-2000000</t>
  </si>
  <si>
    <t>Tartozékok felállításhoz: ZK04098  Elektromos kísérő fűtés elemei: 7722626  Kondenzvíz tálcafűtő szál csomag 2,5 m</t>
  </si>
  <si>
    <t>75-111-1.9.7-0345163</t>
  </si>
  <si>
    <t>Beépítéshez szükséges tartozékok, Kondenzátum gyűjtő tálca kültéri berendezéshez</t>
  </si>
  <si>
    <t>82-010-5.3.1</t>
  </si>
  <si>
    <t>Beüzemelési költség Szakszervíz számla szerint. Fűtőkazán berendezés:</t>
  </si>
  <si>
    <t>82-010-5.3.1-0322001</t>
  </si>
  <si>
    <t>Gázüzemű fűtő készülék elhelyezése, kondenzációs fali- vagy modulkazán 40 kW teljesítményig  Z020620  Vitodens 100-W S1 fűtőkazán 25kW kondenzációs falikazán,  elemei: 7544689 Vitodens 100-W S1 B1HF  3,2-25kW fűtő fali gázkazán 7713646 Dokumentáció Vitodens 100-W B1HF/B1KF</t>
  </si>
  <si>
    <t>82-010-5.3.1-1000000</t>
  </si>
  <si>
    <t>ZK05673  Szerelvények fűtő fali kazánhoz "light" elemei: 7690554  Szerelvények fűtő fali kazánhoz "light" vakolat feletti szereléshez</t>
  </si>
  <si>
    <t>82-013-15.1-1000000</t>
  </si>
  <si>
    <t>Vízhőmérséklet érzékelő és tartozékai felszerelése, meglévő csonkba, elektromos bekötés nélkül ZK04671  Tároló hőmérséklet érzékelő elemei: 7725998 Tároló hőmérséklet érzékelő NTC 10k</t>
  </si>
  <si>
    <t>82-013-15.1-2000000</t>
  </si>
  <si>
    <t>Vízhőmérséklet érzékelő és tartozékai felszerelése, meglévő csonkba, elektromos bekötés nélkül 7438702  Merülő hőmérséklet-érzékelő</t>
  </si>
  <si>
    <t>82-013-15.1-3000000</t>
  </si>
  <si>
    <t>Vízhőmérséklet érzékelő és tartozékai felszerelése, meglévő csonkba, elektromos bekötés nélkül 7426463  Felületi érzékelő (előremenő) NTC l=5800</t>
  </si>
  <si>
    <t>82-013-16-1000000</t>
  </si>
  <si>
    <t>Külső hőmérséklet érzékelő csepegővíz ellen védett szabadtéri kivitelű, felszerelése, elektromos bekötés nélkül ZK04306  Külső hőmérséklet-érzékelő NTC elemei: 7427232 Külső hőmérséklet-érzékelő NTC</t>
  </si>
  <si>
    <t>05  Fűtő-hűtő berendezés</t>
  </si>
  <si>
    <t>Fejezetek megnevezése</t>
  </si>
  <si>
    <t>Anyag összege</t>
  </si>
  <si>
    <t>Díj összege</t>
  </si>
  <si>
    <t>Összesen:</t>
  </si>
  <si>
    <t xml:space="preserve">KONDOROS VÁROS ÖNKORMÁNYZATA           </t>
  </si>
  <si>
    <t xml:space="preserve">Költségvetési Kiírás vonatkozó         </t>
  </si>
  <si>
    <t xml:space="preserve">5553 KONDOROS, HŐSEÖK TERE 4-5.        </t>
  </si>
  <si>
    <t>Kiviteli Tervekkel és Műszaki Leírással</t>
  </si>
  <si>
    <t xml:space="preserve">                                       </t>
  </si>
  <si>
    <t xml:space="preserve">együtt érvényes. Ajánlat készítéskor   </t>
  </si>
  <si>
    <t xml:space="preserve">KONDOROS, IDŐSEK KLUBJA                </t>
  </si>
  <si>
    <t>minden szükséges -kiírásban nem jelölt-</t>
  </si>
  <si>
    <t xml:space="preserve">5553 KONDOROS, HŐSÖK ÚTJA 18.          </t>
  </si>
  <si>
    <t xml:space="preserve">szerelési anyagot, munkafázist         </t>
  </si>
  <si>
    <t xml:space="preserve">Hrsz.: 2037                            </t>
  </si>
  <si>
    <t xml:space="preserve">költségelni kell.                      </t>
  </si>
  <si>
    <t xml:space="preserve">ÉPÜLETGÉPÉSZET                         </t>
  </si>
  <si>
    <t xml:space="preserve">Méretek helyszínen ellenőrizendők.     </t>
  </si>
  <si>
    <t xml:space="preserve">                                                                              </t>
  </si>
  <si>
    <t xml:space="preserve">TERC VIP GOLD 2022/2  adatai, árajánlatok, árlisták, becsült árak szerint,    </t>
  </si>
  <si>
    <t xml:space="preserve">5000 Ft rezsi óradíj szorzó alkalmazással.                                    </t>
  </si>
  <si>
    <t xml:space="preserve">Elektromos szerelések, kábelezések kiírás nélkül.                             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</si>
  <si>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</si>
  <si>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</si>
  <si>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</si>
  <si>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</si>
  <si>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</si>
  <si>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</si>
  <si>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</si>
  <si>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BPS beépítő keret magasoldalfali fancoilhoz kiegészítő csepptálcával (WF42 fancoil berendezéshez) 2 db BPK-WF-BC57; (WF122 fancoil berendezéshez) 3 db BPK-WF-BC58) típus.</t>
  </si>
  <si>
    <t>Készült:                      Költségvetés főösszesítő</t>
  </si>
  <si>
    <t>Ajánlattevő: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</si>
</sst>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166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6" fontId="40" fillId="0" borderId="12" xfId="0" applyNumberFormat="1" applyFont="1" applyBorder="1" applyAlignment="1">
      <alignment horizontal="center" vertical="top"/>
    </xf>
    <xf numFmtId="166" fontId="40" fillId="0" borderId="11" xfId="0" applyNumberFormat="1" applyFont="1" applyBorder="1" applyAlignment="1">
      <alignment horizontal="center" vertical="top"/>
    </xf>
    <xf numFmtId="166" fontId="4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9" fillId="0" borderId="0" xfId="0" applyFont="1" applyAlignment="1">
      <alignment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22" sqref="A22:D2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 t="s">
        <v>399</v>
      </c>
      <c r="B1" s="27"/>
      <c r="C1" s="27"/>
      <c r="D1" s="27"/>
    </row>
    <row r="2" spans="1:4" s="14" customFormat="1" ht="15.75">
      <c r="A2" s="28"/>
      <c r="B2" s="21"/>
      <c r="C2" s="21"/>
      <c r="D2" s="21"/>
    </row>
    <row r="3" spans="1:4" s="14" customFormat="1" ht="15.75">
      <c r="A3" s="28"/>
      <c r="B3" s="21"/>
      <c r="C3" s="21"/>
      <c r="D3" s="21"/>
    </row>
    <row r="4" spans="1:4" ht="15.75">
      <c r="A4" s="20"/>
      <c r="B4" s="21"/>
      <c r="C4" s="21"/>
      <c r="D4" s="21"/>
    </row>
    <row r="5" spans="1:4" ht="15.75">
      <c r="A5" s="20"/>
      <c r="B5" s="21"/>
      <c r="C5" s="21"/>
      <c r="D5" s="21"/>
    </row>
    <row r="6" spans="1:4" ht="15.75">
      <c r="A6" s="20"/>
      <c r="B6" s="21"/>
      <c r="C6" s="21"/>
      <c r="D6" s="21"/>
    </row>
    <row r="7" spans="1:4" ht="15.75">
      <c r="A7" s="20"/>
      <c r="B7" s="21"/>
      <c r="C7" s="21"/>
      <c r="D7" s="21"/>
    </row>
    <row r="9" spans="1:3" ht="15.75">
      <c r="A9" s="10" t="s">
        <v>372</v>
      </c>
      <c r="C9" s="10" t="s">
        <v>373</v>
      </c>
    </row>
    <row r="10" spans="1:3" ht="15.75">
      <c r="A10" s="10" t="s">
        <v>374</v>
      </c>
      <c r="C10" s="10" t="s">
        <v>375</v>
      </c>
    </row>
    <row r="11" spans="1:3" ht="15.75">
      <c r="A11" s="10" t="s">
        <v>376</v>
      </c>
      <c r="C11" s="10" t="s">
        <v>377</v>
      </c>
    </row>
    <row r="12" spans="1:3" ht="15.75">
      <c r="A12" s="10" t="s">
        <v>378</v>
      </c>
      <c r="C12" s="10" t="s">
        <v>379</v>
      </c>
    </row>
    <row r="13" spans="1:3" ht="15.75">
      <c r="A13" s="10" t="s">
        <v>380</v>
      </c>
      <c r="C13" s="10" t="s">
        <v>381</v>
      </c>
    </row>
    <row r="14" spans="1:3" ht="15.75">
      <c r="A14" s="10" t="s">
        <v>382</v>
      </c>
      <c r="C14" s="10" t="s">
        <v>383</v>
      </c>
    </row>
    <row r="15" spans="1:3" ht="15.75">
      <c r="A15" s="10" t="s">
        <v>384</v>
      </c>
      <c r="C15" s="10" t="s">
        <v>385</v>
      </c>
    </row>
    <row r="17" ht="15.75">
      <c r="A17" s="10" t="s">
        <v>386</v>
      </c>
    </row>
    <row r="18" ht="15.75">
      <c r="A18" s="10" t="s">
        <v>387</v>
      </c>
    </row>
    <row r="19" ht="15.75">
      <c r="A19" s="10" t="s">
        <v>388</v>
      </c>
    </row>
    <row r="20" ht="15.75">
      <c r="A20" s="10" t="s">
        <v>389</v>
      </c>
    </row>
    <row r="22" spans="1:4" ht="15.75">
      <c r="A22" s="22" t="s">
        <v>398</v>
      </c>
      <c r="B22" s="23"/>
      <c r="C22" s="23"/>
      <c r="D22" s="23"/>
    </row>
    <row r="23" spans="1:4" ht="15.75">
      <c r="A23" s="15" t="s">
        <v>390</v>
      </c>
      <c r="B23" s="15"/>
      <c r="C23" s="18" t="s">
        <v>391</v>
      </c>
      <c r="D23" s="18" t="s">
        <v>392</v>
      </c>
    </row>
    <row r="24" spans="1:4" ht="15.75">
      <c r="A24" s="15" t="s">
        <v>393</v>
      </c>
      <c r="B24" s="15"/>
      <c r="C24" s="19">
        <f>ROUND(SUM('Fejezet összesítő'!B2:B6),0)</f>
        <v>0</v>
      </c>
      <c r="D24" s="19">
        <f>ROUND(SUM('Fejezet összesítő'!C2:C6),0)</f>
        <v>0</v>
      </c>
    </row>
    <row r="25" spans="1:4" ht="15.75">
      <c r="A25" s="10" t="s">
        <v>394</v>
      </c>
      <c r="C25" s="24">
        <f>ROUND(C24+D24,0)</f>
        <v>0</v>
      </c>
      <c r="D25" s="24"/>
    </row>
    <row r="26" spans="1:4" ht="15.75">
      <c r="A26" s="15" t="s">
        <v>395</v>
      </c>
      <c r="B26" s="16">
        <v>0.27</v>
      </c>
      <c r="C26" s="25">
        <f>ROUND(C25*B26,0)</f>
        <v>0</v>
      </c>
      <c r="D26" s="25"/>
    </row>
    <row r="27" spans="1:4" ht="15.75">
      <c r="A27" s="15" t="s">
        <v>396</v>
      </c>
      <c r="B27" s="15"/>
      <c r="C27" s="26">
        <f>ROUND(C25+C26,0)</f>
        <v>0</v>
      </c>
      <c r="D27" s="26"/>
    </row>
    <row r="31" ht="15.75">
      <c r="A31" s="17"/>
    </row>
    <row r="32" ht="15.75">
      <c r="A32" s="17"/>
    </row>
    <row r="33" ht="15.75">
      <c r="A33" s="17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</mergeCells>
  <printOptions/>
  <pageMargins left="1" right="1" top="1" bottom="1" header="0.4166666666666667" footer="0.4166666666666667"/>
  <pageSetup firstPageNumber="1" useFirstPageNumber="1"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368</v>
      </c>
      <c r="B1" s="13" t="s">
        <v>369</v>
      </c>
      <c r="C1" s="13" t="s">
        <v>370</v>
      </c>
    </row>
    <row r="2" spans="1:3" ht="15.75">
      <c r="A2" s="11" t="s">
        <v>41</v>
      </c>
      <c r="B2" s="11">
        <f>'01  Kondenz lefolyó szerelés'!H16</f>
        <v>0</v>
      </c>
      <c r="C2" s="11">
        <f>'01  Kondenz lefolyó szerelés'!I16</f>
        <v>0</v>
      </c>
    </row>
    <row r="3" spans="1:3" ht="15.75">
      <c r="A3" s="11" t="s">
        <v>241</v>
      </c>
      <c r="B3" s="11">
        <f>'02  Fűtés-hűtés szerelés'!H103</f>
        <v>0</v>
      </c>
      <c r="C3" s="11">
        <f>'02  Fűtés-hűtés szerelés'!I103</f>
        <v>0</v>
      </c>
    </row>
    <row r="4" spans="1:3" ht="15.75">
      <c r="A4" s="11" t="s">
        <v>262</v>
      </c>
      <c r="B4" s="11">
        <f>'03  Légtechnika szerelés'!H15</f>
        <v>0</v>
      </c>
      <c r="C4" s="11">
        <f>'03  Légtechnika szerelés'!I15</f>
        <v>0</v>
      </c>
    </row>
    <row r="5" spans="1:3" ht="15.75">
      <c r="A5" s="11" t="s">
        <v>340</v>
      </c>
      <c r="B5" s="11">
        <f>'04  Gázszerelés'!H49</f>
        <v>0</v>
      </c>
      <c r="C5" s="11">
        <f>'04  Gázszerelés'!I49</f>
        <v>0</v>
      </c>
    </row>
    <row r="6" spans="1:3" ht="15.75">
      <c r="A6" s="11" t="s">
        <v>367</v>
      </c>
      <c r="B6" s="11">
        <f>'05  Fűtő-hűtő berendezés'!H15</f>
        <v>0</v>
      </c>
      <c r="C6" s="11">
        <f>'05  Fűtő-hűtő berendezés'!I15</f>
        <v>0</v>
      </c>
    </row>
    <row r="7" spans="1:3" s="12" customFormat="1" ht="15.75">
      <c r="A7" s="12" t="s">
        <v>371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57421875" style="1" bestFit="1" customWidth="1"/>
    <col min="6" max="7" width="8.140625" style="5" bestFit="1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9" t="s">
        <v>9</v>
      </c>
      <c r="B2" s="29"/>
      <c r="C2" s="29"/>
      <c r="D2" s="29"/>
      <c r="E2" s="29"/>
      <c r="F2" s="29"/>
      <c r="G2" s="8"/>
      <c r="H2" s="8"/>
      <c r="I2" s="8"/>
    </row>
    <row r="3" spans="1:9" ht="76.5">
      <c r="A3" s="7">
        <v>1</v>
      </c>
      <c r="B3" s="1" t="s">
        <v>10</v>
      </c>
      <c r="C3" s="1" t="s">
        <v>12</v>
      </c>
      <c r="D3" s="5">
        <v>15</v>
      </c>
      <c r="E3" s="1" t="s">
        <v>11</v>
      </c>
      <c r="H3" s="5">
        <f aca="true" t="shared" si="0" ref="H3:H15">ROUND(D3*F3,0)</f>
        <v>0</v>
      </c>
      <c r="I3" s="5">
        <f aca="true" t="shared" si="1" ref="I3:I15">ROUND(D3*G3,0)</f>
        <v>0</v>
      </c>
    </row>
    <row r="4" spans="1:9" ht="38.25">
      <c r="A4" s="7">
        <v>2</v>
      </c>
      <c r="B4" s="1" t="s">
        <v>13</v>
      </c>
      <c r="C4" s="1" t="s">
        <v>14</v>
      </c>
      <c r="D4" s="5">
        <v>4</v>
      </c>
      <c r="E4" s="1" t="s">
        <v>11</v>
      </c>
      <c r="H4" s="5">
        <f t="shared" si="0"/>
        <v>0</v>
      </c>
      <c r="I4" s="5">
        <f t="shared" si="1"/>
        <v>0</v>
      </c>
    </row>
    <row r="5" spans="1:9" ht="38.25">
      <c r="A5" s="7">
        <v>3</v>
      </c>
      <c r="B5" s="1" t="s">
        <v>15</v>
      </c>
      <c r="C5" s="1" t="s">
        <v>16</v>
      </c>
      <c r="D5" s="5">
        <v>5</v>
      </c>
      <c r="E5" s="1" t="s">
        <v>11</v>
      </c>
      <c r="H5" s="5">
        <f t="shared" si="0"/>
        <v>0</v>
      </c>
      <c r="I5" s="5">
        <f t="shared" si="1"/>
        <v>0</v>
      </c>
    </row>
    <row r="6" spans="1:9" ht="51">
      <c r="A6" s="7">
        <v>4</v>
      </c>
      <c r="B6" s="1" t="s">
        <v>17</v>
      </c>
      <c r="C6" s="1" t="s">
        <v>19</v>
      </c>
      <c r="D6" s="5">
        <v>1</v>
      </c>
      <c r="E6" s="1" t="s">
        <v>18</v>
      </c>
      <c r="H6" s="5">
        <f t="shared" si="0"/>
        <v>0</v>
      </c>
      <c r="I6" s="5">
        <f t="shared" si="1"/>
        <v>0</v>
      </c>
    </row>
    <row r="7" spans="1:9" ht="38.25">
      <c r="A7" s="7">
        <v>5</v>
      </c>
      <c r="B7" s="1" t="s">
        <v>20</v>
      </c>
      <c r="C7" s="1" t="s">
        <v>22</v>
      </c>
      <c r="D7" s="5">
        <v>5</v>
      </c>
      <c r="E7" s="1" t="s">
        <v>21</v>
      </c>
      <c r="H7" s="5">
        <f t="shared" si="0"/>
        <v>0</v>
      </c>
      <c r="I7" s="5">
        <f t="shared" si="1"/>
        <v>0</v>
      </c>
    </row>
    <row r="8" spans="1:9" ht="63.75">
      <c r="A8" s="7">
        <v>6</v>
      </c>
      <c r="B8" s="1" t="s">
        <v>23</v>
      </c>
      <c r="C8" s="1" t="s">
        <v>24</v>
      </c>
      <c r="D8" s="5">
        <v>1</v>
      </c>
      <c r="E8" s="1" t="s">
        <v>21</v>
      </c>
      <c r="H8" s="5">
        <f t="shared" si="0"/>
        <v>0</v>
      </c>
      <c r="I8" s="5">
        <f t="shared" si="1"/>
        <v>0</v>
      </c>
    </row>
    <row r="9" spans="1:9" ht="153">
      <c r="A9" s="7">
        <v>7</v>
      </c>
      <c r="B9" s="1" t="s">
        <v>25</v>
      </c>
      <c r="C9" s="1" t="s">
        <v>27</v>
      </c>
      <c r="D9" s="5">
        <v>3</v>
      </c>
      <c r="E9" s="1" t="s">
        <v>26</v>
      </c>
      <c r="H9" s="5">
        <f t="shared" si="0"/>
        <v>0</v>
      </c>
      <c r="I9" s="5">
        <f t="shared" si="1"/>
        <v>0</v>
      </c>
    </row>
    <row r="10" spans="1:9" ht="63.75">
      <c r="A10" s="7">
        <v>8</v>
      </c>
      <c r="B10" s="1" t="s">
        <v>28</v>
      </c>
      <c r="C10" s="1" t="s">
        <v>29</v>
      </c>
      <c r="D10" s="5">
        <v>2</v>
      </c>
      <c r="E10" s="1" t="s">
        <v>26</v>
      </c>
      <c r="H10" s="5">
        <f t="shared" si="0"/>
        <v>0</v>
      </c>
      <c r="I10" s="5">
        <f t="shared" si="1"/>
        <v>0</v>
      </c>
    </row>
    <row r="11" spans="1:9" ht="102">
      <c r="A11" s="7">
        <v>9</v>
      </c>
      <c r="B11" s="1" t="s">
        <v>30</v>
      </c>
      <c r="C11" s="1" t="s">
        <v>31</v>
      </c>
      <c r="D11" s="5">
        <v>15</v>
      </c>
      <c r="E11" s="1" t="s">
        <v>11</v>
      </c>
      <c r="H11" s="5">
        <f t="shared" si="0"/>
        <v>0</v>
      </c>
      <c r="I11" s="5">
        <f t="shared" si="1"/>
        <v>0</v>
      </c>
    </row>
    <row r="12" spans="1:9" ht="38.25">
      <c r="A12" s="7">
        <v>10</v>
      </c>
      <c r="B12" s="1" t="s">
        <v>32</v>
      </c>
      <c r="C12" s="1" t="s">
        <v>33</v>
      </c>
      <c r="D12" s="5">
        <v>4</v>
      </c>
      <c r="E12" s="1" t="s">
        <v>11</v>
      </c>
      <c r="H12" s="5">
        <f t="shared" si="0"/>
        <v>0</v>
      </c>
      <c r="I12" s="5">
        <f t="shared" si="1"/>
        <v>0</v>
      </c>
    </row>
    <row r="13" spans="1:9" ht="38.25">
      <c r="A13" s="7">
        <v>11</v>
      </c>
      <c r="B13" s="1" t="s">
        <v>34</v>
      </c>
      <c r="C13" s="1" t="s">
        <v>35</v>
      </c>
      <c r="D13" s="5">
        <v>5</v>
      </c>
      <c r="E13" s="1" t="s">
        <v>11</v>
      </c>
      <c r="H13" s="5">
        <f t="shared" si="0"/>
        <v>0</v>
      </c>
      <c r="I13" s="5">
        <f t="shared" si="1"/>
        <v>0</v>
      </c>
    </row>
    <row r="14" spans="1:9" ht="38.25">
      <c r="A14" s="7">
        <v>12</v>
      </c>
      <c r="B14" s="1" t="s">
        <v>36</v>
      </c>
      <c r="C14" s="1" t="s">
        <v>37</v>
      </c>
      <c r="D14" s="5">
        <v>3</v>
      </c>
      <c r="E14" s="1" t="s">
        <v>26</v>
      </c>
      <c r="H14" s="5">
        <f t="shared" si="0"/>
        <v>0</v>
      </c>
      <c r="I14" s="5">
        <f t="shared" si="1"/>
        <v>0</v>
      </c>
    </row>
    <row r="15" spans="1:9" ht="25.5">
      <c r="A15" s="7">
        <v>13</v>
      </c>
      <c r="B15" s="1" t="s">
        <v>38</v>
      </c>
      <c r="C15" s="1" t="s">
        <v>39</v>
      </c>
      <c r="D15" s="5">
        <v>21</v>
      </c>
      <c r="E15" s="1" t="s">
        <v>11</v>
      </c>
      <c r="H15" s="5">
        <f t="shared" si="0"/>
        <v>0</v>
      </c>
      <c r="I15" s="5">
        <f t="shared" si="1"/>
        <v>0</v>
      </c>
    </row>
    <row r="16" spans="1:9" s="9" customFormat="1" ht="12.75">
      <c r="A16" s="6"/>
      <c r="B16" s="3"/>
      <c r="C16" s="3" t="s">
        <v>40</v>
      </c>
      <c r="D16" s="4"/>
      <c r="E16" s="3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01 Kondenz lefolyó szerelés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92">
      <selection activeCell="M103" sqref="M10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140625" style="5" bestFit="1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9" t="s">
        <v>42</v>
      </c>
      <c r="B2" s="29"/>
      <c r="C2" s="29"/>
      <c r="D2" s="29"/>
      <c r="E2" s="29"/>
      <c r="F2" s="29"/>
      <c r="G2" s="8"/>
      <c r="H2" s="8"/>
      <c r="I2" s="8"/>
    </row>
    <row r="3" spans="1:9" ht="25.5">
      <c r="A3" s="7">
        <v>1</v>
      </c>
      <c r="B3" s="1" t="s">
        <v>43</v>
      </c>
      <c r="C3" s="1" t="s">
        <v>44</v>
      </c>
      <c r="D3" s="5">
        <v>4</v>
      </c>
      <c r="E3" s="1" t="s">
        <v>26</v>
      </c>
      <c r="H3" s="5">
        <f aca="true" t="shared" si="0" ref="H3:H17">ROUND(D3*F3,0)</f>
        <v>0</v>
      </c>
      <c r="I3" s="5">
        <f aca="true" t="shared" si="1" ref="I3:I17">ROUND(D3*G3,0)</f>
        <v>0</v>
      </c>
    </row>
    <row r="4" spans="1:9" ht="38.25">
      <c r="A4" s="7">
        <v>2</v>
      </c>
      <c r="B4" s="1" t="s">
        <v>36</v>
      </c>
      <c r="C4" s="1" t="s">
        <v>37</v>
      </c>
      <c r="D4" s="5">
        <v>7</v>
      </c>
      <c r="E4" s="1" t="s">
        <v>26</v>
      </c>
      <c r="H4" s="5">
        <f t="shared" si="0"/>
        <v>0</v>
      </c>
      <c r="I4" s="5">
        <f t="shared" si="1"/>
        <v>0</v>
      </c>
    </row>
    <row r="5" spans="1:9" ht="89.25">
      <c r="A5" s="7">
        <v>3</v>
      </c>
      <c r="B5" s="1" t="s">
        <v>45</v>
      </c>
      <c r="C5" s="1" t="s">
        <v>46</v>
      </c>
      <c r="D5" s="5">
        <v>7</v>
      </c>
      <c r="E5" s="1" t="s">
        <v>11</v>
      </c>
      <c r="H5" s="5">
        <f t="shared" si="0"/>
        <v>0</v>
      </c>
      <c r="I5" s="5">
        <f t="shared" si="1"/>
        <v>0</v>
      </c>
    </row>
    <row r="6" spans="1:9" ht="38.25">
      <c r="A6" s="7">
        <v>4</v>
      </c>
      <c r="B6" s="1" t="s">
        <v>47</v>
      </c>
      <c r="C6" s="1" t="s">
        <v>48</v>
      </c>
      <c r="D6" s="5">
        <v>20</v>
      </c>
      <c r="E6" s="1" t="s">
        <v>11</v>
      </c>
      <c r="H6" s="5">
        <f t="shared" si="0"/>
        <v>0</v>
      </c>
      <c r="I6" s="5">
        <f t="shared" si="1"/>
        <v>0</v>
      </c>
    </row>
    <row r="7" spans="1:9" ht="38.25">
      <c r="A7" s="7">
        <v>5</v>
      </c>
      <c r="B7" s="1" t="s">
        <v>49</v>
      </c>
      <c r="C7" s="1" t="s">
        <v>50</v>
      </c>
      <c r="D7" s="5">
        <v>19</v>
      </c>
      <c r="E7" s="1" t="s">
        <v>11</v>
      </c>
      <c r="H7" s="5">
        <f t="shared" si="0"/>
        <v>0</v>
      </c>
      <c r="I7" s="5">
        <f t="shared" si="1"/>
        <v>0</v>
      </c>
    </row>
    <row r="8" spans="1:9" ht="114.75">
      <c r="A8" s="7">
        <v>6</v>
      </c>
      <c r="B8" s="1" t="s">
        <v>51</v>
      </c>
      <c r="C8" s="1" t="s">
        <v>52</v>
      </c>
      <c r="D8" s="5">
        <v>25</v>
      </c>
      <c r="E8" s="1" t="s">
        <v>11</v>
      </c>
      <c r="H8" s="5">
        <f t="shared" si="0"/>
        <v>0</v>
      </c>
      <c r="I8" s="5">
        <f t="shared" si="1"/>
        <v>0</v>
      </c>
    </row>
    <row r="9" spans="1:9" ht="38.25">
      <c r="A9" s="7">
        <v>7</v>
      </c>
      <c r="B9" s="1" t="s">
        <v>53</v>
      </c>
      <c r="C9" s="1" t="s">
        <v>54</v>
      </c>
      <c r="D9" s="5">
        <v>25</v>
      </c>
      <c r="E9" s="1" t="s">
        <v>11</v>
      </c>
      <c r="H9" s="5">
        <f t="shared" si="0"/>
        <v>0</v>
      </c>
      <c r="I9" s="5">
        <f t="shared" si="1"/>
        <v>0</v>
      </c>
    </row>
    <row r="10" spans="1:9" ht="38.25">
      <c r="A10" s="7">
        <v>8</v>
      </c>
      <c r="B10" s="1" t="s">
        <v>55</v>
      </c>
      <c r="C10" s="1" t="s">
        <v>56</v>
      </c>
      <c r="D10" s="5">
        <v>5</v>
      </c>
      <c r="E10" s="1" t="s">
        <v>11</v>
      </c>
      <c r="H10" s="5">
        <f t="shared" si="0"/>
        <v>0</v>
      </c>
      <c r="I10" s="5">
        <f t="shared" si="1"/>
        <v>0</v>
      </c>
    </row>
    <row r="11" spans="1:9" ht="38.25">
      <c r="A11" s="7">
        <v>9</v>
      </c>
      <c r="B11" s="1" t="s">
        <v>57</v>
      </c>
      <c r="C11" s="1" t="s">
        <v>58</v>
      </c>
      <c r="D11" s="5">
        <v>10</v>
      </c>
      <c r="E11" s="1" t="s">
        <v>11</v>
      </c>
      <c r="H11" s="5">
        <f t="shared" si="0"/>
        <v>0</v>
      </c>
      <c r="I11" s="5">
        <f t="shared" si="1"/>
        <v>0</v>
      </c>
    </row>
    <row r="12" spans="1:9" ht="38.25">
      <c r="A12" s="7">
        <v>10</v>
      </c>
      <c r="B12" s="1" t="s">
        <v>59</v>
      </c>
      <c r="C12" s="1" t="s">
        <v>60</v>
      </c>
      <c r="D12" s="5">
        <v>20</v>
      </c>
      <c r="E12" s="1" t="s">
        <v>11</v>
      </c>
      <c r="H12" s="5">
        <f t="shared" si="0"/>
        <v>0</v>
      </c>
      <c r="I12" s="5">
        <f t="shared" si="1"/>
        <v>0</v>
      </c>
    </row>
    <row r="13" spans="1:9" ht="38.25">
      <c r="A13" s="7">
        <v>11</v>
      </c>
      <c r="B13" s="1" t="s">
        <v>61</v>
      </c>
      <c r="C13" s="1" t="s">
        <v>62</v>
      </c>
      <c r="D13" s="5">
        <v>20</v>
      </c>
      <c r="E13" s="1" t="s">
        <v>11</v>
      </c>
      <c r="H13" s="5">
        <f t="shared" si="0"/>
        <v>0</v>
      </c>
      <c r="I13" s="5">
        <f t="shared" si="1"/>
        <v>0</v>
      </c>
    </row>
    <row r="14" spans="1:9" ht="38.25">
      <c r="A14" s="7">
        <v>12</v>
      </c>
      <c r="B14" s="1" t="s">
        <v>63</v>
      </c>
      <c r="C14" s="1" t="s">
        <v>64</v>
      </c>
      <c r="D14" s="5">
        <v>1</v>
      </c>
      <c r="E14" s="1" t="s">
        <v>11</v>
      </c>
      <c r="H14" s="5">
        <f t="shared" si="0"/>
        <v>0</v>
      </c>
      <c r="I14" s="5">
        <f t="shared" si="1"/>
        <v>0</v>
      </c>
    </row>
    <row r="15" spans="1:9" ht="38.25">
      <c r="A15" s="7">
        <v>13</v>
      </c>
      <c r="B15" s="1" t="s">
        <v>65</v>
      </c>
      <c r="C15" s="1" t="s">
        <v>66</v>
      </c>
      <c r="D15" s="5">
        <v>1</v>
      </c>
      <c r="E15" s="1" t="s">
        <v>11</v>
      </c>
      <c r="H15" s="5">
        <f t="shared" si="0"/>
        <v>0</v>
      </c>
      <c r="I15" s="5">
        <f t="shared" si="1"/>
        <v>0</v>
      </c>
    </row>
    <row r="16" spans="1:9" ht="89.25">
      <c r="A16" s="7">
        <v>14</v>
      </c>
      <c r="B16" s="1" t="s">
        <v>67</v>
      </c>
      <c r="C16" s="1" t="s">
        <v>68</v>
      </c>
      <c r="D16" s="5">
        <v>1</v>
      </c>
      <c r="E16" s="1" t="s">
        <v>11</v>
      </c>
      <c r="H16" s="5">
        <f t="shared" si="0"/>
        <v>0</v>
      </c>
      <c r="I16" s="5">
        <f t="shared" si="1"/>
        <v>0</v>
      </c>
    </row>
    <row r="17" spans="1:9" ht="51">
      <c r="A17" s="7">
        <v>15</v>
      </c>
      <c r="B17" s="1" t="s">
        <v>69</v>
      </c>
      <c r="C17" s="1" t="s">
        <v>71</v>
      </c>
      <c r="D17" s="5">
        <v>1</v>
      </c>
      <c r="E17" s="1" t="s">
        <v>70</v>
      </c>
      <c r="H17" s="5">
        <f t="shared" si="0"/>
        <v>0</v>
      </c>
      <c r="I17" s="5">
        <f t="shared" si="1"/>
        <v>0</v>
      </c>
    </row>
    <row r="18" spans="1:9" s="2" customFormat="1" ht="12.75">
      <c r="A18" s="29" t="s">
        <v>72</v>
      </c>
      <c r="B18" s="29"/>
      <c r="C18" s="29"/>
      <c r="D18" s="29"/>
      <c r="E18" s="29"/>
      <c r="F18" s="29"/>
      <c r="G18" s="8"/>
      <c r="H18" s="8"/>
      <c r="I18" s="8"/>
    </row>
    <row r="19" spans="1:9" ht="102">
      <c r="A19" s="7">
        <v>16</v>
      </c>
      <c r="B19" s="1" t="s">
        <v>73</v>
      </c>
      <c r="C19" s="1" t="s">
        <v>74</v>
      </c>
      <c r="D19" s="5">
        <v>7</v>
      </c>
      <c r="E19" s="1" t="s">
        <v>11</v>
      </c>
      <c r="H19" s="5">
        <f aca="true" t="shared" si="2" ref="H19:H41">ROUND(D19*F19,0)</f>
        <v>0</v>
      </c>
      <c r="I19" s="5">
        <f aca="true" t="shared" si="3" ref="I19:I41">ROUND(D19*G19,0)</f>
        <v>0</v>
      </c>
    </row>
    <row r="20" spans="1:9" ht="102">
      <c r="A20" s="7">
        <v>17</v>
      </c>
      <c r="B20" s="1" t="s">
        <v>75</v>
      </c>
      <c r="C20" s="1" t="s">
        <v>77</v>
      </c>
      <c r="D20" s="5">
        <v>1</v>
      </c>
      <c r="E20" s="1" t="s">
        <v>76</v>
      </c>
      <c r="H20" s="5">
        <f t="shared" si="2"/>
        <v>0</v>
      </c>
      <c r="I20" s="5">
        <f t="shared" si="3"/>
        <v>0</v>
      </c>
    </row>
    <row r="21" spans="1:9" ht="38.25">
      <c r="A21" s="7">
        <v>18</v>
      </c>
      <c r="B21" s="1" t="s">
        <v>78</v>
      </c>
      <c r="C21" s="1" t="s">
        <v>79</v>
      </c>
      <c r="D21" s="5">
        <v>5</v>
      </c>
      <c r="E21" s="1" t="s">
        <v>11</v>
      </c>
      <c r="H21" s="5">
        <f t="shared" si="2"/>
        <v>0</v>
      </c>
      <c r="I21" s="5">
        <f t="shared" si="3"/>
        <v>0</v>
      </c>
    </row>
    <row r="22" spans="1:9" ht="38.25">
      <c r="A22" s="7">
        <v>19</v>
      </c>
      <c r="B22" s="1" t="s">
        <v>80</v>
      </c>
      <c r="C22" s="1" t="s">
        <v>81</v>
      </c>
      <c r="D22" s="5">
        <v>30</v>
      </c>
      <c r="E22" s="1" t="s">
        <v>11</v>
      </c>
      <c r="H22" s="5">
        <f t="shared" si="2"/>
        <v>0</v>
      </c>
      <c r="I22" s="5">
        <f t="shared" si="3"/>
        <v>0</v>
      </c>
    </row>
    <row r="23" spans="1:9" ht="38.25">
      <c r="A23" s="7">
        <v>20</v>
      </c>
      <c r="B23" s="1" t="s">
        <v>82</v>
      </c>
      <c r="C23" s="1" t="s">
        <v>83</v>
      </c>
      <c r="D23" s="5">
        <v>39</v>
      </c>
      <c r="E23" s="1" t="s">
        <v>11</v>
      </c>
      <c r="H23" s="5">
        <f t="shared" si="2"/>
        <v>0</v>
      </c>
      <c r="I23" s="5">
        <f t="shared" si="3"/>
        <v>0</v>
      </c>
    </row>
    <row r="24" spans="1:9" ht="89.25">
      <c r="A24" s="7">
        <v>21</v>
      </c>
      <c r="B24" s="1" t="s">
        <v>84</v>
      </c>
      <c r="C24" s="1" t="s">
        <v>85</v>
      </c>
      <c r="D24" s="5">
        <v>2</v>
      </c>
      <c r="E24" s="1" t="s">
        <v>76</v>
      </c>
      <c r="H24" s="5">
        <f t="shared" si="2"/>
        <v>0</v>
      </c>
      <c r="I24" s="5">
        <f t="shared" si="3"/>
        <v>0</v>
      </c>
    </row>
    <row r="25" spans="1:9" ht="38.25">
      <c r="A25" s="7">
        <v>22</v>
      </c>
      <c r="B25" s="1" t="s">
        <v>86</v>
      </c>
      <c r="C25" s="1" t="s">
        <v>87</v>
      </c>
      <c r="D25" s="5">
        <v>20</v>
      </c>
      <c r="E25" s="1" t="s">
        <v>11</v>
      </c>
      <c r="H25" s="5">
        <f t="shared" si="2"/>
        <v>0</v>
      </c>
      <c r="I25" s="5">
        <f t="shared" si="3"/>
        <v>0</v>
      </c>
    </row>
    <row r="26" spans="1:9" ht="140.25">
      <c r="A26" s="7">
        <v>23</v>
      </c>
      <c r="B26" s="1" t="s">
        <v>88</v>
      </c>
      <c r="C26" s="1" t="s">
        <v>89</v>
      </c>
      <c r="D26" s="5">
        <v>26</v>
      </c>
      <c r="E26" s="1" t="s">
        <v>11</v>
      </c>
      <c r="H26" s="5">
        <f t="shared" si="2"/>
        <v>0</v>
      </c>
      <c r="I26" s="5">
        <f t="shared" si="3"/>
        <v>0</v>
      </c>
    </row>
    <row r="27" spans="1:9" ht="38.25">
      <c r="A27" s="7">
        <v>24</v>
      </c>
      <c r="B27" s="1" t="s">
        <v>90</v>
      </c>
      <c r="C27" s="1" t="s">
        <v>91</v>
      </c>
      <c r="D27" s="5">
        <v>26</v>
      </c>
      <c r="E27" s="1" t="s">
        <v>11</v>
      </c>
      <c r="H27" s="5">
        <f t="shared" si="2"/>
        <v>0</v>
      </c>
      <c r="I27" s="5">
        <f t="shared" si="3"/>
        <v>0</v>
      </c>
    </row>
    <row r="28" spans="1:9" ht="38.25">
      <c r="A28" s="7">
        <v>25</v>
      </c>
      <c r="B28" s="1" t="s">
        <v>92</v>
      </c>
      <c r="C28" s="1" t="s">
        <v>93</v>
      </c>
      <c r="D28" s="5">
        <v>2</v>
      </c>
      <c r="E28" s="1" t="s">
        <v>26</v>
      </c>
      <c r="H28" s="5">
        <f t="shared" si="2"/>
        <v>0</v>
      </c>
      <c r="I28" s="5">
        <f t="shared" si="3"/>
        <v>0</v>
      </c>
    </row>
    <row r="29" spans="1:9" ht="38.25">
      <c r="A29" s="7">
        <v>26</v>
      </c>
      <c r="B29" s="1" t="s">
        <v>94</v>
      </c>
      <c r="C29" s="1" t="s">
        <v>95</v>
      </c>
      <c r="D29" s="5">
        <v>2</v>
      </c>
      <c r="E29" s="1" t="s">
        <v>26</v>
      </c>
      <c r="H29" s="5">
        <f t="shared" si="2"/>
        <v>0</v>
      </c>
      <c r="I29" s="5">
        <f t="shared" si="3"/>
        <v>0</v>
      </c>
    </row>
    <row r="30" spans="1:9" ht="38.25">
      <c r="A30" s="7">
        <v>27</v>
      </c>
      <c r="B30" s="1" t="s">
        <v>96</v>
      </c>
      <c r="C30" s="1" t="s">
        <v>97</v>
      </c>
      <c r="D30" s="5">
        <v>10</v>
      </c>
      <c r="E30" s="1" t="s">
        <v>26</v>
      </c>
      <c r="H30" s="5">
        <f t="shared" si="2"/>
        <v>0</v>
      </c>
      <c r="I30" s="5">
        <f t="shared" si="3"/>
        <v>0</v>
      </c>
    </row>
    <row r="31" spans="1:9" ht="38.25">
      <c r="A31" s="7">
        <v>28</v>
      </c>
      <c r="B31" s="1" t="s">
        <v>98</v>
      </c>
      <c r="C31" s="1" t="s">
        <v>99</v>
      </c>
      <c r="D31" s="5">
        <v>10</v>
      </c>
      <c r="E31" s="1" t="s">
        <v>26</v>
      </c>
      <c r="H31" s="5">
        <f t="shared" si="2"/>
        <v>0</v>
      </c>
      <c r="I31" s="5">
        <f t="shared" si="3"/>
        <v>0</v>
      </c>
    </row>
    <row r="32" spans="1:9" ht="89.25">
      <c r="A32" s="7">
        <v>29</v>
      </c>
      <c r="B32" s="1" t="s">
        <v>100</v>
      </c>
      <c r="C32" s="1" t="s">
        <v>101</v>
      </c>
      <c r="D32" s="5">
        <v>4</v>
      </c>
      <c r="E32" s="1" t="s">
        <v>26</v>
      </c>
      <c r="H32" s="5">
        <f t="shared" si="2"/>
        <v>0</v>
      </c>
      <c r="I32" s="5">
        <f t="shared" si="3"/>
        <v>0</v>
      </c>
    </row>
    <row r="33" spans="1:9" ht="102">
      <c r="A33" s="7">
        <v>30</v>
      </c>
      <c r="B33" s="1" t="s">
        <v>102</v>
      </c>
      <c r="C33" s="1" t="s">
        <v>103</v>
      </c>
      <c r="D33" s="5">
        <v>13</v>
      </c>
      <c r="E33" s="1" t="s">
        <v>26</v>
      </c>
      <c r="H33" s="5">
        <f t="shared" si="2"/>
        <v>0</v>
      </c>
      <c r="I33" s="5">
        <f t="shared" si="3"/>
        <v>0</v>
      </c>
    </row>
    <row r="34" spans="1:9" ht="89.25">
      <c r="A34" s="7">
        <v>31</v>
      </c>
      <c r="B34" s="1" t="s">
        <v>104</v>
      </c>
      <c r="C34" s="1" t="s">
        <v>105</v>
      </c>
      <c r="D34" s="5">
        <v>13</v>
      </c>
      <c r="E34" s="1" t="s">
        <v>26</v>
      </c>
      <c r="H34" s="5">
        <f t="shared" si="2"/>
        <v>0</v>
      </c>
      <c r="I34" s="5">
        <f t="shared" si="3"/>
        <v>0</v>
      </c>
    </row>
    <row r="35" spans="1:9" ht="63.75">
      <c r="A35" s="7">
        <v>32</v>
      </c>
      <c r="B35" s="1" t="s">
        <v>106</v>
      </c>
      <c r="C35" s="1" t="s">
        <v>107</v>
      </c>
      <c r="D35" s="5">
        <v>18</v>
      </c>
      <c r="E35" s="1" t="s">
        <v>26</v>
      </c>
      <c r="H35" s="5">
        <f t="shared" si="2"/>
        <v>0</v>
      </c>
      <c r="I35" s="5">
        <f t="shared" si="3"/>
        <v>0</v>
      </c>
    </row>
    <row r="36" spans="1:9" ht="63.75">
      <c r="A36" s="7">
        <v>33</v>
      </c>
      <c r="B36" s="1" t="s">
        <v>108</v>
      </c>
      <c r="C36" s="1" t="s">
        <v>109</v>
      </c>
      <c r="D36" s="5">
        <v>18</v>
      </c>
      <c r="E36" s="1" t="s">
        <v>26</v>
      </c>
      <c r="H36" s="5">
        <f t="shared" si="2"/>
        <v>0</v>
      </c>
      <c r="I36" s="5">
        <f t="shared" si="3"/>
        <v>0</v>
      </c>
    </row>
    <row r="37" spans="1:9" ht="63.75">
      <c r="A37" s="7">
        <v>34</v>
      </c>
      <c r="B37" s="1" t="s">
        <v>110</v>
      </c>
      <c r="C37" s="1" t="s">
        <v>111</v>
      </c>
      <c r="D37" s="5">
        <v>4</v>
      </c>
      <c r="E37" s="1" t="s">
        <v>26</v>
      </c>
      <c r="H37" s="5">
        <f t="shared" si="2"/>
        <v>0</v>
      </c>
      <c r="I37" s="5">
        <f t="shared" si="3"/>
        <v>0</v>
      </c>
    </row>
    <row r="38" spans="1:9" ht="63.75">
      <c r="A38" s="7">
        <v>35</v>
      </c>
      <c r="B38" s="1" t="s">
        <v>112</v>
      </c>
      <c r="C38" s="1" t="s">
        <v>113</v>
      </c>
      <c r="D38" s="5">
        <v>7</v>
      </c>
      <c r="E38" s="1" t="s">
        <v>26</v>
      </c>
      <c r="H38" s="5">
        <f t="shared" si="2"/>
        <v>0</v>
      </c>
      <c r="I38" s="5">
        <f t="shared" si="3"/>
        <v>0</v>
      </c>
    </row>
    <row r="39" spans="1:9" ht="63.75">
      <c r="A39" s="7">
        <v>36</v>
      </c>
      <c r="B39" s="1" t="s">
        <v>114</v>
      </c>
      <c r="C39" s="1" t="s">
        <v>115</v>
      </c>
      <c r="D39" s="5">
        <v>14</v>
      </c>
      <c r="E39" s="1" t="s">
        <v>26</v>
      </c>
      <c r="H39" s="5">
        <f t="shared" si="2"/>
        <v>0</v>
      </c>
      <c r="I39" s="5">
        <f t="shared" si="3"/>
        <v>0</v>
      </c>
    </row>
    <row r="40" spans="1:9" ht="63.75">
      <c r="A40" s="7">
        <v>37</v>
      </c>
      <c r="B40" s="1" t="s">
        <v>116</v>
      </c>
      <c r="C40" s="1" t="s">
        <v>117</v>
      </c>
      <c r="D40" s="5">
        <v>14</v>
      </c>
      <c r="E40" s="1" t="s">
        <v>26</v>
      </c>
      <c r="H40" s="5">
        <f t="shared" si="2"/>
        <v>0</v>
      </c>
      <c r="I40" s="5">
        <f t="shared" si="3"/>
        <v>0</v>
      </c>
    </row>
    <row r="41" spans="1:9" ht="114.75">
      <c r="A41" s="7">
        <v>38</v>
      </c>
      <c r="B41" s="1" t="s">
        <v>118</v>
      </c>
      <c r="C41" s="1" t="s">
        <v>120</v>
      </c>
      <c r="D41" s="5">
        <v>1</v>
      </c>
      <c r="E41" s="1" t="s">
        <v>119</v>
      </c>
      <c r="H41" s="5">
        <f t="shared" si="2"/>
        <v>0</v>
      </c>
      <c r="I41" s="5">
        <f t="shared" si="3"/>
        <v>0</v>
      </c>
    </row>
    <row r="42" spans="1:9" s="2" customFormat="1" ht="12.75">
      <c r="A42" s="29" t="s">
        <v>121</v>
      </c>
      <c r="B42" s="29"/>
      <c r="C42" s="29"/>
      <c r="D42" s="29"/>
      <c r="E42" s="29"/>
      <c r="F42" s="29"/>
      <c r="G42" s="8"/>
      <c r="H42" s="8"/>
      <c r="I42" s="8"/>
    </row>
    <row r="43" spans="1:9" ht="114.75">
      <c r="A43" s="7">
        <v>39</v>
      </c>
      <c r="B43" s="1" t="s">
        <v>122</v>
      </c>
      <c r="C43" s="1" t="s">
        <v>123</v>
      </c>
      <c r="D43" s="5">
        <v>2</v>
      </c>
      <c r="E43" s="1" t="s">
        <v>26</v>
      </c>
      <c r="H43" s="5">
        <f aca="true" t="shared" si="4" ref="H43:H74">ROUND(D43*F43,0)</f>
        <v>0</v>
      </c>
      <c r="I43" s="5">
        <f aca="true" t="shared" si="5" ref="I43:I74">ROUND(D43*G43,0)</f>
        <v>0</v>
      </c>
    </row>
    <row r="44" spans="1:9" ht="102">
      <c r="A44" s="7">
        <v>40</v>
      </c>
      <c r="B44" s="1" t="s">
        <v>124</v>
      </c>
      <c r="C44" s="1" t="s">
        <v>125</v>
      </c>
      <c r="D44" s="5">
        <v>3</v>
      </c>
      <c r="E44" s="1" t="s">
        <v>26</v>
      </c>
      <c r="H44" s="5">
        <f t="shared" si="4"/>
        <v>0</v>
      </c>
      <c r="I44" s="5">
        <f t="shared" si="5"/>
        <v>0</v>
      </c>
    </row>
    <row r="45" spans="1:9" ht="63.75">
      <c r="A45" s="7">
        <v>41</v>
      </c>
      <c r="B45" s="1" t="s">
        <v>126</v>
      </c>
      <c r="C45" s="1" t="s">
        <v>127</v>
      </c>
      <c r="D45" s="5">
        <v>17</v>
      </c>
      <c r="E45" s="1" t="s">
        <v>26</v>
      </c>
      <c r="H45" s="5">
        <f t="shared" si="4"/>
        <v>0</v>
      </c>
      <c r="I45" s="5">
        <f t="shared" si="5"/>
        <v>0</v>
      </c>
    </row>
    <row r="46" spans="1:9" ht="178.5">
      <c r="A46" s="7">
        <v>42</v>
      </c>
      <c r="B46" s="1" t="s">
        <v>128</v>
      </c>
      <c r="C46" s="1" t="s">
        <v>129</v>
      </c>
      <c r="D46" s="5">
        <v>5</v>
      </c>
      <c r="E46" s="1" t="s">
        <v>26</v>
      </c>
      <c r="H46" s="5">
        <f t="shared" si="4"/>
        <v>0</v>
      </c>
      <c r="I46" s="5">
        <f t="shared" si="5"/>
        <v>0</v>
      </c>
    </row>
    <row r="47" spans="1:9" ht="127.5">
      <c r="A47" s="7">
        <v>43</v>
      </c>
      <c r="B47" s="1" t="s">
        <v>130</v>
      </c>
      <c r="C47" s="1" t="s">
        <v>131</v>
      </c>
      <c r="D47" s="5">
        <v>10</v>
      </c>
      <c r="E47" s="1" t="s">
        <v>26</v>
      </c>
      <c r="H47" s="5">
        <f t="shared" si="4"/>
        <v>0</v>
      </c>
      <c r="I47" s="5">
        <f t="shared" si="5"/>
        <v>0</v>
      </c>
    </row>
    <row r="48" spans="1:9" ht="76.5">
      <c r="A48" s="7">
        <v>44</v>
      </c>
      <c r="B48" s="1" t="s">
        <v>132</v>
      </c>
      <c r="C48" s="1" t="s">
        <v>133</v>
      </c>
      <c r="D48" s="5">
        <v>10</v>
      </c>
      <c r="E48" s="1" t="s">
        <v>26</v>
      </c>
      <c r="H48" s="5">
        <f t="shared" si="4"/>
        <v>0</v>
      </c>
      <c r="I48" s="5">
        <f t="shared" si="5"/>
        <v>0</v>
      </c>
    </row>
    <row r="49" spans="1:9" ht="76.5">
      <c r="A49" s="7">
        <v>45</v>
      </c>
      <c r="B49" s="1" t="s">
        <v>134</v>
      </c>
      <c r="C49" s="1" t="s">
        <v>135</v>
      </c>
      <c r="D49" s="5">
        <v>1</v>
      </c>
      <c r="E49" s="1" t="s">
        <v>26</v>
      </c>
      <c r="H49" s="5">
        <f t="shared" si="4"/>
        <v>0</v>
      </c>
      <c r="I49" s="5">
        <f t="shared" si="5"/>
        <v>0</v>
      </c>
    </row>
    <row r="50" spans="1:9" ht="114.75">
      <c r="A50" s="7">
        <v>46</v>
      </c>
      <c r="B50" s="1" t="s">
        <v>136</v>
      </c>
      <c r="C50" s="1" t="s">
        <v>137</v>
      </c>
      <c r="D50" s="5">
        <v>3</v>
      </c>
      <c r="E50" s="1" t="s">
        <v>26</v>
      </c>
      <c r="H50" s="5">
        <f t="shared" si="4"/>
        <v>0</v>
      </c>
      <c r="I50" s="5">
        <f t="shared" si="5"/>
        <v>0</v>
      </c>
    </row>
    <row r="51" spans="1:9" ht="102">
      <c r="A51" s="7">
        <v>47</v>
      </c>
      <c r="B51" s="1" t="s">
        <v>138</v>
      </c>
      <c r="C51" s="1" t="s">
        <v>139</v>
      </c>
      <c r="D51" s="5">
        <v>1</v>
      </c>
      <c r="E51" s="1" t="s">
        <v>26</v>
      </c>
      <c r="H51" s="5">
        <f t="shared" si="4"/>
        <v>0</v>
      </c>
      <c r="I51" s="5">
        <f t="shared" si="5"/>
        <v>0</v>
      </c>
    </row>
    <row r="52" spans="1:9" ht="114.75">
      <c r="A52" s="7">
        <v>48</v>
      </c>
      <c r="B52" s="1" t="s">
        <v>140</v>
      </c>
      <c r="C52" s="1" t="s">
        <v>141</v>
      </c>
      <c r="D52" s="5">
        <v>9</v>
      </c>
      <c r="E52" s="1" t="s">
        <v>26</v>
      </c>
      <c r="H52" s="5">
        <f t="shared" si="4"/>
        <v>0</v>
      </c>
      <c r="I52" s="5">
        <f t="shared" si="5"/>
        <v>0</v>
      </c>
    </row>
    <row r="53" spans="1:9" ht="89.25">
      <c r="A53" s="7">
        <v>49</v>
      </c>
      <c r="B53" s="1" t="s">
        <v>142</v>
      </c>
      <c r="C53" s="1" t="s">
        <v>143</v>
      </c>
      <c r="D53" s="5">
        <v>1</v>
      </c>
      <c r="E53" s="1" t="s">
        <v>26</v>
      </c>
      <c r="H53" s="5">
        <f t="shared" si="4"/>
        <v>0</v>
      </c>
      <c r="I53" s="5">
        <f t="shared" si="5"/>
        <v>0</v>
      </c>
    </row>
    <row r="54" spans="1:9" ht="114.75">
      <c r="A54" s="7">
        <v>50</v>
      </c>
      <c r="B54" s="1" t="s">
        <v>144</v>
      </c>
      <c r="C54" s="1" t="s">
        <v>145</v>
      </c>
      <c r="D54" s="5">
        <v>1</v>
      </c>
      <c r="E54" s="1" t="s">
        <v>26</v>
      </c>
      <c r="H54" s="5">
        <f t="shared" si="4"/>
        <v>0</v>
      </c>
      <c r="I54" s="5">
        <f t="shared" si="5"/>
        <v>0</v>
      </c>
    </row>
    <row r="55" spans="1:9" ht="127.5">
      <c r="A55" s="7">
        <v>51</v>
      </c>
      <c r="B55" s="1" t="s">
        <v>146</v>
      </c>
      <c r="C55" s="1" t="s">
        <v>147</v>
      </c>
      <c r="D55" s="5">
        <v>1</v>
      </c>
      <c r="E55" s="1" t="s">
        <v>26</v>
      </c>
      <c r="H55" s="5">
        <f t="shared" si="4"/>
        <v>0</v>
      </c>
      <c r="I55" s="5">
        <f t="shared" si="5"/>
        <v>0</v>
      </c>
    </row>
    <row r="56" spans="1:9" ht="114.75">
      <c r="A56" s="7">
        <v>52</v>
      </c>
      <c r="B56" s="1" t="s">
        <v>148</v>
      </c>
      <c r="C56" s="1" t="s">
        <v>149</v>
      </c>
      <c r="D56" s="5">
        <v>13</v>
      </c>
      <c r="E56" s="1" t="s">
        <v>26</v>
      </c>
      <c r="H56" s="5">
        <f t="shared" si="4"/>
        <v>0</v>
      </c>
      <c r="I56" s="5">
        <f t="shared" si="5"/>
        <v>0</v>
      </c>
    </row>
    <row r="57" spans="1:9" ht="89.25">
      <c r="A57" s="7">
        <v>53</v>
      </c>
      <c r="B57" s="1" t="s">
        <v>150</v>
      </c>
      <c r="C57" s="1" t="s">
        <v>151</v>
      </c>
      <c r="D57" s="5">
        <v>1</v>
      </c>
      <c r="E57" s="1" t="s">
        <v>26</v>
      </c>
      <c r="H57" s="5">
        <f t="shared" si="4"/>
        <v>0</v>
      </c>
      <c r="I57" s="5">
        <f t="shared" si="5"/>
        <v>0</v>
      </c>
    </row>
    <row r="58" spans="1:9" ht="114.75">
      <c r="A58" s="7">
        <v>54</v>
      </c>
      <c r="B58" s="1" t="s">
        <v>152</v>
      </c>
      <c r="C58" s="1" t="s">
        <v>153</v>
      </c>
      <c r="D58" s="5">
        <v>1</v>
      </c>
      <c r="E58" s="1" t="s">
        <v>26</v>
      </c>
      <c r="H58" s="5">
        <f t="shared" si="4"/>
        <v>0</v>
      </c>
      <c r="I58" s="5">
        <f t="shared" si="5"/>
        <v>0</v>
      </c>
    </row>
    <row r="59" spans="1:9" ht="165.75">
      <c r="A59" s="7">
        <v>55</v>
      </c>
      <c r="B59" s="1" t="s">
        <v>154</v>
      </c>
      <c r="C59" s="1" t="s">
        <v>155</v>
      </c>
      <c r="D59" s="5">
        <v>1</v>
      </c>
      <c r="E59" s="1" t="s">
        <v>26</v>
      </c>
      <c r="H59" s="5">
        <f t="shared" si="4"/>
        <v>0</v>
      </c>
      <c r="I59" s="5">
        <f t="shared" si="5"/>
        <v>0</v>
      </c>
    </row>
    <row r="60" spans="1:9" ht="89.25">
      <c r="A60" s="7">
        <v>56</v>
      </c>
      <c r="B60" s="1" t="s">
        <v>156</v>
      </c>
      <c r="C60" s="1" t="s">
        <v>157</v>
      </c>
      <c r="D60" s="5">
        <v>1</v>
      </c>
      <c r="E60" s="1" t="s">
        <v>26</v>
      </c>
      <c r="H60" s="5">
        <f t="shared" si="4"/>
        <v>0</v>
      </c>
      <c r="I60" s="5">
        <f t="shared" si="5"/>
        <v>0</v>
      </c>
    </row>
    <row r="61" spans="1:9" ht="102">
      <c r="A61" s="7">
        <v>57</v>
      </c>
      <c r="B61" s="1" t="s">
        <v>158</v>
      </c>
      <c r="C61" s="1" t="s">
        <v>159</v>
      </c>
      <c r="D61" s="5">
        <v>1</v>
      </c>
      <c r="E61" s="1" t="s">
        <v>26</v>
      </c>
      <c r="H61" s="5">
        <f t="shared" si="4"/>
        <v>0</v>
      </c>
      <c r="I61" s="5">
        <f t="shared" si="5"/>
        <v>0</v>
      </c>
    </row>
    <row r="62" spans="1:9" ht="102">
      <c r="A62" s="7">
        <v>58</v>
      </c>
      <c r="B62" s="1" t="s">
        <v>160</v>
      </c>
      <c r="C62" s="1" t="s">
        <v>161</v>
      </c>
      <c r="D62" s="5">
        <v>18</v>
      </c>
      <c r="E62" s="1" t="s">
        <v>26</v>
      </c>
      <c r="H62" s="5">
        <f t="shared" si="4"/>
        <v>0</v>
      </c>
      <c r="I62" s="5">
        <f t="shared" si="5"/>
        <v>0</v>
      </c>
    </row>
    <row r="63" spans="1:9" ht="114.75">
      <c r="A63" s="7">
        <v>59</v>
      </c>
      <c r="B63" s="1" t="s">
        <v>162</v>
      </c>
      <c r="C63" s="1" t="s">
        <v>163</v>
      </c>
      <c r="D63" s="5">
        <v>18</v>
      </c>
      <c r="E63" s="1" t="s">
        <v>26</v>
      </c>
      <c r="H63" s="5">
        <f t="shared" si="4"/>
        <v>0</v>
      </c>
      <c r="I63" s="5">
        <f t="shared" si="5"/>
        <v>0</v>
      </c>
    </row>
    <row r="64" spans="1:9" ht="89.25">
      <c r="A64" s="7">
        <v>60</v>
      </c>
      <c r="B64" s="1" t="s">
        <v>164</v>
      </c>
      <c r="C64" s="1" t="s">
        <v>165</v>
      </c>
      <c r="D64" s="5">
        <v>18</v>
      </c>
      <c r="E64" s="1" t="s">
        <v>26</v>
      </c>
      <c r="H64" s="5">
        <f t="shared" si="4"/>
        <v>0</v>
      </c>
      <c r="I64" s="5">
        <f t="shared" si="5"/>
        <v>0</v>
      </c>
    </row>
    <row r="65" spans="1:9" ht="51">
      <c r="A65" s="7">
        <v>61</v>
      </c>
      <c r="B65" s="1" t="s">
        <v>166</v>
      </c>
      <c r="C65" s="1" t="s">
        <v>168</v>
      </c>
      <c r="D65" s="5">
        <v>17</v>
      </c>
      <c r="E65" s="1" t="s">
        <v>167</v>
      </c>
      <c r="H65" s="5">
        <f t="shared" si="4"/>
        <v>0</v>
      </c>
      <c r="I65" s="5">
        <f t="shared" si="5"/>
        <v>0</v>
      </c>
    </row>
    <row r="66" spans="1:9" ht="38.25">
      <c r="A66" s="7">
        <v>62</v>
      </c>
      <c r="B66" s="1" t="s">
        <v>169</v>
      </c>
      <c r="C66" s="1" t="s">
        <v>170</v>
      </c>
      <c r="D66" s="5">
        <v>1</v>
      </c>
      <c r="E66" s="1" t="s">
        <v>76</v>
      </c>
      <c r="H66" s="5">
        <f t="shared" si="4"/>
        <v>0</v>
      </c>
      <c r="I66" s="5">
        <f t="shared" si="5"/>
        <v>0</v>
      </c>
    </row>
    <row r="67" spans="1:9" ht="63.75">
      <c r="A67" s="7">
        <v>63</v>
      </c>
      <c r="B67" s="1" t="s">
        <v>171</v>
      </c>
      <c r="C67" s="1" t="s">
        <v>172</v>
      </c>
      <c r="D67" s="5">
        <v>5</v>
      </c>
      <c r="E67" s="1" t="s">
        <v>76</v>
      </c>
      <c r="H67" s="5">
        <f t="shared" si="4"/>
        <v>0</v>
      </c>
      <c r="I67" s="5">
        <f t="shared" si="5"/>
        <v>0</v>
      </c>
    </row>
    <row r="68" spans="1:9" ht="51">
      <c r="A68" s="7">
        <v>64</v>
      </c>
      <c r="B68" s="1" t="s">
        <v>173</v>
      </c>
      <c r="C68" s="1" t="s">
        <v>174</v>
      </c>
      <c r="D68" s="5">
        <v>1</v>
      </c>
      <c r="E68" s="1" t="s">
        <v>76</v>
      </c>
      <c r="H68" s="5">
        <f t="shared" si="4"/>
        <v>0</v>
      </c>
      <c r="I68" s="5">
        <f t="shared" si="5"/>
        <v>0</v>
      </c>
    </row>
    <row r="69" spans="1:9" ht="76.5">
      <c r="A69" s="7">
        <v>65</v>
      </c>
      <c r="B69" s="1" t="s">
        <v>175</v>
      </c>
      <c r="C69" s="1" t="s">
        <v>176</v>
      </c>
      <c r="D69" s="5">
        <v>1</v>
      </c>
      <c r="E69" s="1" t="s">
        <v>26</v>
      </c>
      <c r="H69" s="5">
        <f t="shared" si="4"/>
        <v>0</v>
      </c>
      <c r="I69" s="5">
        <f t="shared" si="5"/>
        <v>0</v>
      </c>
    </row>
    <row r="70" spans="1:9" ht="76.5">
      <c r="A70" s="7">
        <v>66</v>
      </c>
      <c r="B70" s="1" t="s">
        <v>177</v>
      </c>
      <c r="C70" s="1" t="s">
        <v>178</v>
      </c>
      <c r="D70" s="5">
        <v>1</v>
      </c>
      <c r="E70" s="1" t="s">
        <v>26</v>
      </c>
      <c r="H70" s="5">
        <f t="shared" si="4"/>
        <v>0</v>
      </c>
      <c r="I70" s="5">
        <f t="shared" si="5"/>
        <v>0</v>
      </c>
    </row>
    <row r="71" spans="1:9" ht="89.25">
      <c r="A71" s="7">
        <v>67</v>
      </c>
      <c r="B71" s="1" t="s">
        <v>179</v>
      </c>
      <c r="C71" s="1" t="s">
        <v>180</v>
      </c>
      <c r="D71" s="5">
        <v>1</v>
      </c>
      <c r="E71" s="1" t="s">
        <v>26</v>
      </c>
      <c r="H71" s="5">
        <f t="shared" si="4"/>
        <v>0</v>
      </c>
      <c r="I71" s="5">
        <f t="shared" si="5"/>
        <v>0</v>
      </c>
    </row>
    <row r="72" spans="1:9" ht="63.75">
      <c r="A72" s="7">
        <v>68</v>
      </c>
      <c r="B72" s="1" t="s">
        <v>181</v>
      </c>
      <c r="C72" s="1" t="s">
        <v>182</v>
      </c>
      <c r="D72" s="5">
        <v>1</v>
      </c>
      <c r="E72" s="1" t="s">
        <v>26</v>
      </c>
      <c r="H72" s="5">
        <f t="shared" si="4"/>
        <v>0</v>
      </c>
      <c r="I72" s="5">
        <f t="shared" si="5"/>
        <v>0</v>
      </c>
    </row>
    <row r="73" spans="1:9" ht="63.75">
      <c r="A73" s="7">
        <v>69</v>
      </c>
      <c r="B73" s="1" t="s">
        <v>183</v>
      </c>
      <c r="C73" s="1" t="s">
        <v>184</v>
      </c>
      <c r="D73" s="5">
        <v>3</v>
      </c>
      <c r="E73" s="1" t="s">
        <v>26</v>
      </c>
      <c r="H73" s="5">
        <f t="shared" si="4"/>
        <v>0</v>
      </c>
      <c r="I73" s="5">
        <f t="shared" si="5"/>
        <v>0</v>
      </c>
    </row>
    <row r="74" spans="1:9" ht="38.25">
      <c r="A74" s="7">
        <v>70</v>
      </c>
      <c r="B74" s="1" t="s">
        <v>185</v>
      </c>
      <c r="C74" s="1" t="s">
        <v>186</v>
      </c>
      <c r="D74" s="5">
        <v>2</v>
      </c>
      <c r="E74" s="1" t="s">
        <v>26</v>
      </c>
      <c r="H74" s="5">
        <f t="shared" si="4"/>
        <v>0</v>
      </c>
      <c r="I74" s="5">
        <f t="shared" si="5"/>
        <v>0</v>
      </c>
    </row>
    <row r="75" spans="1:9" ht="38.25">
      <c r="A75" s="7">
        <v>71</v>
      </c>
      <c r="B75" s="1" t="s">
        <v>187</v>
      </c>
      <c r="C75" s="1" t="s">
        <v>188</v>
      </c>
      <c r="D75" s="5">
        <v>2</v>
      </c>
      <c r="E75" s="1" t="s">
        <v>26</v>
      </c>
      <c r="H75" s="5">
        <f aca="true" t="shared" si="6" ref="H75:H96">ROUND(D75*F75,0)</f>
        <v>0</v>
      </c>
      <c r="I75" s="5">
        <f aca="true" t="shared" si="7" ref="I75:I96">ROUND(D75*G75,0)</f>
        <v>0</v>
      </c>
    </row>
    <row r="76" spans="1:9" ht="76.5">
      <c r="A76" s="7">
        <v>72</v>
      </c>
      <c r="B76" s="1" t="s">
        <v>189</v>
      </c>
      <c r="C76" s="1" t="s">
        <v>191</v>
      </c>
      <c r="D76" s="5">
        <v>1</v>
      </c>
      <c r="E76" s="1" t="s">
        <v>190</v>
      </c>
      <c r="H76" s="5">
        <f t="shared" si="6"/>
        <v>0</v>
      </c>
      <c r="I76" s="5">
        <f t="shared" si="7"/>
        <v>0</v>
      </c>
    </row>
    <row r="77" spans="1:9" ht="76.5">
      <c r="A77" s="7">
        <v>73</v>
      </c>
      <c r="B77" s="1" t="s">
        <v>192</v>
      </c>
      <c r="C77" s="1" t="s">
        <v>193</v>
      </c>
      <c r="D77" s="5">
        <v>1</v>
      </c>
      <c r="E77" s="1" t="s">
        <v>26</v>
      </c>
      <c r="H77" s="5">
        <f t="shared" si="6"/>
        <v>0</v>
      </c>
      <c r="I77" s="5">
        <f t="shared" si="7"/>
        <v>0</v>
      </c>
    </row>
    <row r="78" spans="1:9" ht="63.75">
      <c r="A78" s="7">
        <v>74</v>
      </c>
      <c r="B78" s="1" t="s">
        <v>194</v>
      </c>
      <c r="C78" s="1" t="s">
        <v>195</v>
      </c>
      <c r="D78" s="5">
        <v>1</v>
      </c>
      <c r="E78" s="1" t="s">
        <v>26</v>
      </c>
      <c r="H78" s="5">
        <f t="shared" si="6"/>
        <v>0</v>
      </c>
      <c r="I78" s="5">
        <f t="shared" si="7"/>
        <v>0</v>
      </c>
    </row>
    <row r="79" spans="1:9" ht="63.75">
      <c r="A79" s="7">
        <v>75</v>
      </c>
      <c r="B79" s="1" t="s">
        <v>196</v>
      </c>
      <c r="C79" s="1" t="s">
        <v>197</v>
      </c>
      <c r="D79" s="5">
        <v>1</v>
      </c>
      <c r="E79" s="1" t="s">
        <v>26</v>
      </c>
      <c r="H79" s="5">
        <f t="shared" si="6"/>
        <v>0</v>
      </c>
      <c r="I79" s="5">
        <f t="shared" si="7"/>
        <v>0</v>
      </c>
    </row>
    <row r="80" spans="1:9" ht="76.5">
      <c r="A80" s="7">
        <v>76</v>
      </c>
      <c r="B80" s="1" t="s">
        <v>198</v>
      </c>
      <c r="C80" s="1" t="s">
        <v>199</v>
      </c>
      <c r="D80" s="5">
        <v>2</v>
      </c>
      <c r="E80" s="1" t="s">
        <v>167</v>
      </c>
      <c r="H80" s="5">
        <f t="shared" si="6"/>
        <v>0</v>
      </c>
      <c r="I80" s="5">
        <f t="shared" si="7"/>
        <v>0</v>
      </c>
    </row>
    <row r="81" spans="1:9" ht="89.25">
      <c r="A81" s="7">
        <v>77</v>
      </c>
      <c r="B81" s="1" t="s">
        <v>200</v>
      </c>
      <c r="C81" s="1" t="s">
        <v>201</v>
      </c>
      <c r="D81" s="5">
        <v>1</v>
      </c>
      <c r="E81" s="1" t="s">
        <v>26</v>
      </c>
      <c r="H81" s="5">
        <f t="shared" si="6"/>
        <v>0</v>
      </c>
      <c r="I81" s="5">
        <f t="shared" si="7"/>
        <v>0</v>
      </c>
    </row>
    <row r="82" spans="1:9" ht="38.25">
      <c r="A82" s="7">
        <v>78</v>
      </c>
      <c r="B82" s="1" t="s">
        <v>202</v>
      </c>
      <c r="C82" s="1" t="s">
        <v>203</v>
      </c>
      <c r="D82" s="5">
        <v>1</v>
      </c>
      <c r="E82" s="1" t="s">
        <v>26</v>
      </c>
      <c r="H82" s="5">
        <f t="shared" si="6"/>
        <v>0</v>
      </c>
      <c r="I82" s="5">
        <f t="shared" si="7"/>
        <v>0</v>
      </c>
    </row>
    <row r="83" spans="1:9" ht="102">
      <c r="A83" s="7">
        <v>79</v>
      </c>
      <c r="B83" s="1" t="s">
        <v>204</v>
      </c>
      <c r="C83" s="1" t="s">
        <v>205</v>
      </c>
      <c r="D83" s="5">
        <v>1</v>
      </c>
      <c r="E83" s="1" t="s">
        <v>26</v>
      </c>
      <c r="H83" s="5">
        <f t="shared" si="6"/>
        <v>0</v>
      </c>
      <c r="I83" s="5">
        <f t="shared" si="7"/>
        <v>0</v>
      </c>
    </row>
    <row r="84" spans="1:9" ht="38.25">
      <c r="A84" s="7">
        <v>80</v>
      </c>
      <c r="B84" s="1" t="s">
        <v>206</v>
      </c>
      <c r="C84" s="1" t="s">
        <v>207</v>
      </c>
      <c r="D84" s="5">
        <v>4</v>
      </c>
      <c r="E84" s="1" t="s">
        <v>26</v>
      </c>
      <c r="H84" s="5">
        <f t="shared" si="6"/>
        <v>0</v>
      </c>
      <c r="I84" s="5">
        <f t="shared" si="7"/>
        <v>0</v>
      </c>
    </row>
    <row r="85" spans="1:9" ht="38.25">
      <c r="A85" s="7">
        <v>81</v>
      </c>
      <c r="B85" s="1" t="s">
        <v>208</v>
      </c>
      <c r="C85" s="1" t="s">
        <v>209</v>
      </c>
      <c r="D85" s="5">
        <v>1</v>
      </c>
      <c r="E85" s="1" t="s">
        <v>26</v>
      </c>
      <c r="H85" s="5">
        <f t="shared" si="6"/>
        <v>0</v>
      </c>
      <c r="I85" s="5">
        <f t="shared" si="7"/>
        <v>0</v>
      </c>
    </row>
    <row r="86" spans="1:9" ht="76.5">
      <c r="A86" s="7">
        <v>82</v>
      </c>
      <c r="B86" s="1" t="s">
        <v>210</v>
      </c>
      <c r="C86" s="1" t="s">
        <v>211</v>
      </c>
      <c r="D86" s="5">
        <v>2</v>
      </c>
      <c r="E86" s="1" t="s">
        <v>26</v>
      </c>
      <c r="H86" s="5">
        <f t="shared" si="6"/>
        <v>0</v>
      </c>
      <c r="I86" s="5">
        <f t="shared" si="7"/>
        <v>0</v>
      </c>
    </row>
    <row r="87" spans="1:9" ht="51">
      <c r="A87" s="7">
        <v>83</v>
      </c>
      <c r="B87" s="1" t="s">
        <v>212</v>
      </c>
      <c r="C87" s="1" t="s">
        <v>213</v>
      </c>
      <c r="D87" s="5">
        <v>3</v>
      </c>
      <c r="E87" s="1" t="s">
        <v>26</v>
      </c>
      <c r="H87" s="5">
        <f t="shared" si="6"/>
        <v>0</v>
      </c>
      <c r="I87" s="5">
        <f t="shared" si="7"/>
        <v>0</v>
      </c>
    </row>
    <row r="88" spans="1:9" ht="76.5">
      <c r="A88" s="7">
        <v>84</v>
      </c>
      <c r="B88" s="1" t="s">
        <v>214</v>
      </c>
      <c r="C88" s="1" t="s">
        <v>397</v>
      </c>
      <c r="D88" s="5">
        <v>5</v>
      </c>
      <c r="E88" s="1" t="s">
        <v>26</v>
      </c>
      <c r="H88" s="5">
        <f t="shared" si="6"/>
        <v>0</v>
      </c>
      <c r="I88" s="5">
        <f t="shared" si="7"/>
        <v>0</v>
      </c>
    </row>
    <row r="89" spans="1:9" ht="38.25">
      <c r="A89" s="7">
        <v>85</v>
      </c>
      <c r="B89" s="1" t="s">
        <v>215</v>
      </c>
      <c r="C89" s="1" t="s">
        <v>216</v>
      </c>
      <c r="D89" s="5">
        <v>1</v>
      </c>
      <c r="E89" s="1" t="s">
        <v>26</v>
      </c>
      <c r="H89" s="5">
        <f t="shared" si="6"/>
        <v>0</v>
      </c>
      <c r="I89" s="5">
        <f t="shared" si="7"/>
        <v>0</v>
      </c>
    </row>
    <row r="90" spans="1:9" ht="25.5">
      <c r="A90" s="7">
        <v>86</v>
      </c>
      <c r="B90" s="1" t="s">
        <v>217</v>
      </c>
      <c r="C90" s="1" t="s">
        <v>218</v>
      </c>
      <c r="D90" s="5">
        <v>1</v>
      </c>
      <c r="E90" s="1" t="s">
        <v>26</v>
      </c>
      <c r="H90" s="5">
        <f t="shared" si="6"/>
        <v>0</v>
      </c>
      <c r="I90" s="5">
        <f t="shared" si="7"/>
        <v>0</v>
      </c>
    </row>
    <row r="91" spans="1:9" ht="38.25">
      <c r="A91" s="7">
        <v>87</v>
      </c>
      <c r="B91" s="1" t="s">
        <v>219</v>
      </c>
      <c r="C91" s="1" t="s">
        <v>220</v>
      </c>
      <c r="D91" s="5">
        <v>10</v>
      </c>
      <c r="E91" s="1" t="s">
        <v>26</v>
      </c>
      <c r="H91" s="5">
        <f t="shared" si="6"/>
        <v>0</v>
      </c>
      <c r="I91" s="5">
        <f t="shared" si="7"/>
        <v>0</v>
      </c>
    </row>
    <row r="92" spans="1:9" ht="38.25">
      <c r="A92" s="7">
        <v>88</v>
      </c>
      <c r="B92" s="1" t="s">
        <v>221</v>
      </c>
      <c r="C92" s="1" t="s">
        <v>222</v>
      </c>
      <c r="D92" s="5">
        <v>1</v>
      </c>
      <c r="E92" s="1" t="s">
        <v>70</v>
      </c>
      <c r="H92" s="5">
        <f t="shared" si="6"/>
        <v>0</v>
      </c>
      <c r="I92" s="5">
        <f t="shared" si="7"/>
        <v>0</v>
      </c>
    </row>
    <row r="93" spans="1:9" ht="25.5">
      <c r="A93" s="7">
        <v>89</v>
      </c>
      <c r="B93" s="1" t="s">
        <v>223</v>
      </c>
      <c r="C93" s="1" t="s">
        <v>224</v>
      </c>
      <c r="D93" s="5">
        <v>1</v>
      </c>
      <c r="E93" s="1" t="s">
        <v>70</v>
      </c>
      <c r="H93" s="5">
        <f t="shared" si="6"/>
        <v>0</v>
      </c>
      <c r="I93" s="5">
        <f t="shared" si="7"/>
        <v>0</v>
      </c>
    </row>
    <row r="94" spans="1:9" ht="38.25">
      <c r="A94" s="7">
        <v>90</v>
      </c>
      <c r="B94" s="1" t="s">
        <v>225</v>
      </c>
      <c r="C94" s="1" t="s">
        <v>226</v>
      </c>
      <c r="D94" s="5">
        <v>1</v>
      </c>
      <c r="E94" s="1" t="s">
        <v>70</v>
      </c>
      <c r="H94" s="5">
        <f t="shared" si="6"/>
        <v>0</v>
      </c>
      <c r="I94" s="5">
        <f t="shared" si="7"/>
        <v>0</v>
      </c>
    </row>
    <row r="95" spans="1:9" ht="38.25">
      <c r="A95" s="7">
        <v>91</v>
      </c>
      <c r="B95" s="1" t="s">
        <v>227</v>
      </c>
      <c r="C95" s="1" t="s">
        <v>228</v>
      </c>
      <c r="D95" s="5">
        <v>1</v>
      </c>
      <c r="E95" s="1" t="s">
        <v>26</v>
      </c>
      <c r="H95" s="5">
        <f t="shared" si="6"/>
        <v>0</v>
      </c>
      <c r="I95" s="5">
        <f t="shared" si="7"/>
        <v>0</v>
      </c>
    </row>
    <row r="96" spans="1:9" ht="38.25">
      <c r="A96" s="7">
        <v>92</v>
      </c>
      <c r="B96" s="1" t="s">
        <v>229</v>
      </c>
      <c r="C96" s="1" t="s">
        <v>230</v>
      </c>
      <c r="D96" s="5">
        <v>1</v>
      </c>
      <c r="E96" s="1" t="s">
        <v>26</v>
      </c>
      <c r="H96" s="5">
        <f t="shared" si="6"/>
        <v>0</v>
      </c>
      <c r="I96" s="5">
        <f t="shared" si="7"/>
        <v>0</v>
      </c>
    </row>
    <row r="97" spans="1:9" s="2" customFormat="1" ht="12.75">
      <c r="A97" s="29" t="s">
        <v>231</v>
      </c>
      <c r="B97" s="29"/>
      <c r="C97" s="29"/>
      <c r="D97" s="29"/>
      <c r="E97" s="29"/>
      <c r="F97" s="29"/>
      <c r="G97" s="8"/>
      <c r="H97" s="8"/>
      <c r="I97" s="8"/>
    </row>
    <row r="98" spans="1:9" ht="38.25">
      <c r="A98" s="7">
        <v>93</v>
      </c>
      <c r="B98" s="1" t="s">
        <v>232</v>
      </c>
      <c r="C98" s="1" t="s">
        <v>233</v>
      </c>
      <c r="D98" s="5">
        <v>34</v>
      </c>
      <c r="E98" s="1" t="s">
        <v>26</v>
      </c>
      <c r="H98" s="5">
        <f>ROUND(D98*F98,0)</f>
        <v>0</v>
      </c>
      <c r="I98" s="5">
        <f>ROUND(D98*G98,0)</f>
        <v>0</v>
      </c>
    </row>
    <row r="99" spans="1:9" ht="51">
      <c r="A99" s="7">
        <v>94</v>
      </c>
      <c r="B99" s="1" t="s">
        <v>234</v>
      </c>
      <c r="C99" s="1" t="s">
        <v>235</v>
      </c>
      <c r="D99" s="5">
        <v>3</v>
      </c>
      <c r="E99" s="1" t="s">
        <v>26</v>
      </c>
      <c r="H99" s="5">
        <f>ROUND(D99*F99,0)</f>
        <v>0</v>
      </c>
      <c r="I99" s="5">
        <f>ROUND(D99*G99,0)</f>
        <v>0</v>
      </c>
    </row>
    <row r="100" spans="1:9" ht="25.5">
      <c r="A100" s="7">
        <v>95</v>
      </c>
      <c r="B100" s="1" t="s">
        <v>236</v>
      </c>
      <c r="C100" s="1" t="s">
        <v>237</v>
      </c>
      <c r="D100" s="5">
        <v>7</v>
      </c>
      <c r="E100" s="1" t="s">
        <v>26</v>
      </c>
      <c r="H100" s="5">
        <f>ROUND(D100*F100,0)</f>
        <v>0</v>
      </c>
      <c r="I100" s="5">
        <f>ROUND(D100*G100,0)</f>
        <v>0</v>
      </c>
    </row>
    <row r="101" spans="1:9" ht="25.5">
      <c r="A101" s="7">
        <v>96</v>
      </c>
      <c r="B101" s="1" t="s">
        <v>238</v>
      </c>
      <c r="C101" s="1" t="s">
        <v>239</v>
      </c>
      <c r="D101" s="5">
        <v>4</v>
      </c>
      <c r="E101" s="1" t="s">
        <v>26</v>
      </c>
      <c r="H101" s="5">
        <f>ROUND(D101*F101,0)</f>
        <v>0</v>
      </c>
      <c r="I101" s="5">
        <f>ROUND(D101*G101,0)</f>
        <v>0</v>
      </c>
    </row>
    <row r="102" spans="1:9" ht="38.25">
      <c r="A102" s="7">
        <v>97</v>
      </c>
      <c r="B102" s="1" t="s">
        <v>202</v>
      </c>
      <c r="C102" s="1" t="s">
        <v>240</v>
      </c>
      <c r="D102" s="5">
        <v>3</v>
      </c>
      <c r="E102" s="1" t="s">
        <v>26</v>
      </c>
      <c r="H102" s="5">
        <f>ROUND(D102*F102,0)</f>
        <v>0</v>
      </c>
      <c r="I102" s="5">
        <f>ROUND(D102*G102,0)</f>
        <v>0</v>
      </c>
    </row>
    <row r="103" spans="1:9" s="9" customFormat="1" ht="12.75">
      <c r="A103" s="6"/>
      <c r="B103" s="3"/>
      <c r="C103" s="3" t="s">
        <v>40</v>
      </c>
      <c r="D103" s="4"/>
      <c r="E103" s="3"/>
      <c r="F103" s="4"/>
      <c r="G103" s="4"/>
      <c r="H103" s="4">
        <f>ROUND(SUM(H2:H102),0)</f>
        <v>0</v>
      </c>
      <c r="I103" s="4">
        <f>ROUND(SUM(I2:I102),0)</f>
        <v>0</v>
      </c>
    </row>
  </sheetData>
  <sheetProtection/>
  <mergeCells count="4">
    <mergeCell ref="A2:F2"/>
    <mergeCell ref="A18:F18"/>
    <mergeCell ref="A42:F42"/>
    <mergeCell ref="A97:F97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02 Fűtés-hűtés szerelés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O13" sqref="O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57421875" style="1" bestFit="1" customWidth="1"/>
    <col min="6" max="7" width="8.140625" style="5" bestFit="1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9" t="s">
        <v>242</v>
      </c>
      <c r="B2" s="29"/>
      <c r="C2" s="29"/>
      <c r="D2" s="29"/>
      <c r="E2" s="29"/>
      <c r="F2" s="29"/>
      <c r="G2" s="8"/>
      <c r="H2" s="8"/>
      <c r="I2" s="8"/>
    </row>
    <row r="3" spans="1:9" ht="63.75">
      <c r="A3" s="7">
        <v>1</v>
      </c>
      <c r="B3" s="1" t="s">
        <v>243</v>
      </c>
      <c r="C3" s="1" t="s">
        <v>244</v>
      </c>
      <c r="D3" s="5">
        <v>1</v>
      </c>
      <c r="E3" s="1" t="s">
        <v>26</v>
      </c>
      <c r="H3" s="5">
        <f aca="true" t="shared" si="0" ref="H3:H14">ROUND(D3*F3,0)</f>
        <v>0</v>
      </c>
      <c r="I3" s="5">
        <f aca="true" t="shared" si="1" ref="I3:I14">ROUND(D3*G3,0)</f>
        <v>0</v>
      </c>
    </row>
    <row r="4" spans="1:9" ht="25.5">
      <c r="A4" s="7">
        <v>2</v>
      </c>
      <c r="B4" s="1" t="s">
        <v>245</v>
      </c>
      <c r="C4" s="1" t="s">
        <v>246</v>
      </c>
      <c r="D4" s="5">
        <v>1</v>
      </c>
      <c r="E4" s="1" t="s">
        <v>26</v>
      </c>
      <c r="H4" s="5">
        <f t="shared" si="0"/>
        <v>0</v>
      </c>
      <c r="I4" s="5">
        <f t="shared" si="1"/>
        <v>0</v>
      </c>
    </row>
    <row r="5" spans="1:9" ht="76.5">
      <c r="A5" s="7">
        <v>3</v>
      </c>
      <c r="B5" s="1" t="s">
        <v>247</v>
      </c>
      <c r="C5" s="1" t="s">
        <v>248</v>
      </c>
      <c r="D5" s="5">
        <v>1</v>
      </c>
      <c r="E5" s="1" t="s">
        <v>26</v>
      </c>
      <c r="H5" s="5">
        <f t="shared" si="0"/>
        <v>0</v>
      </c>
      <c r="I5" s="5">
        <f t="shared" si="1"/>
        <v>0</v>
      </c>
    </row>
    <row r="6" spans="1:9" ht="102">
      <c r="A6" s="7">
        <v>4</v>
      </c>
      <c r="B6" s="1" t="s">
        <v>249</v>
      </c>
      <c r="C6" s="1" t="s">
        <v>250</v>
      </c>
      <c r="D6" s="5">
        <v>3</v>
      </c>
      <c r="E6" s="1" t="s">
        <v>11</v>
      </c>
      <c r="H6" s="5">
        <f t="shared" si="0"/>
        <v>0</v>
      </c>
      <c r="I6" s="5">
        <f t="shared" si="1"/>
        <v>0</v>
      </c>
    </row>
    <row r="7" spans="1:9" ht="76.5">
      <c r="A7" s="7">
        <v>5</v>
      </c>
      <c r="B7" s="1" t="s">
        <v>251</v>
      </c>
      <c r="C7" s="1" t="s">
        <v>252</v>
      </c>
      <c r="D7" s="5">
        <v>1</v>
      </c>
      <c r="E7" s="1" t="s">
        <v>26</v>
      </c>
      <c r="H7" s="5">
        <f t="shared" si="0"/>
        <v>0</v>
      </c>
      <c r="I7" s="5">
        <f t="shared" si="1"/>
        <v>0</v>
      </c>
    </row>
    <row r="8" spans="1:9" ht="63.75">
      <c r="A8" s="7">
        <v>6</v>
      </c>
      <c r="B8" s="1" t="s">
        <v>253</v>
      </c>
      <c r="C8" s="1" t="s">
        <v>254</v>
      </c>
      <c r="D8" s="5">
        <v>3</v>
      </c>
      <c r="E8" s="1" t="s">
        <v>26</v>
      </c>
      <c r="H8" s="5">
        <f t="shared" si="0"/>
        <v>0</v>
      </c>
      <c r="I8" s="5">
        <f t="shared" si="1"/>
        <v>0</v>
      </c>
    </row>
    <row r="9" spans="1:9" ht="127.5">
      <c r="A9" s="7">
        <v>7</v>
      </c>
      <c r="B9" s="1" t="s">
        <v>255</v>
      </c>
      <c r="C9" s="1" t="s">
        <v>257</v>
      </c>
      <c r="D9" s="5">
        <v>1</v>
      </c>
      <c r="E9" s="1" t="s">
        <v>256</v>
      </c>
      <c r="H9" s="5">
        <f t="shared" si="0"/>
        <v>0</v>
      </c>
      <c r="I9" s="5">
        <f t="shared" si="1"/>
        <v>0</v>
      </c>
    </row>
    <row r="10" spans="1:9" ht="38.25">
      <c r="A10" s="7">
        <v>8</v>
      </c>
      <c r="B10" s="1" t="s">
        <v>258</v>
      </c>
      <c r="C10" s="1" t="s">
        <v>259</v>
      </c>
      <c r="D10" s="5">
        <v>1</v>
      </c>
      <c r="E10" s="1" t="s">
        <v>26</v>
      </c>
      <c r="H10" s="5">
        <f t="shared" si="0"/>
        <v>0</v>
      </c>
      <c r="I10" s="5">
        <f t="shared" si="1"/>
        <v>0</v>
      </c>
    </row>
    <row r="11" spans="1:9" ht="51">
      <c r="A11" s="7">
        <v>9</v>
      </c>
      <c r="B11" s="1" t="s">
        <v>260</v>
      </c>
      <c r="C11" s="1" t="s">
        <v>261</v>
      </c>
      <c r="D11" s="5">
        <v>1</v>
      </c>
      <c r="E11" s="1" t="s">
        <v>26</v>
      </c>
      <c r="H11" s="5">
        <f t="shared" si="0"/>
        <v>0</v>
      </c>
      <c r="I11" s="5">
        <f t="shared" si="1"/>
        <v>0</v>
      </c>
    </row>
    <row r="12" spans="1:9" ht="38.25">
      <c r="A12" s="7">
        <v>10</v>
      </c>
      <c r="B12" s="1" t="s">
        <v>219</v>
      </c>
      <c r="C12" s="1" t="s">
        <v>220</v>
      </c>
      <c r="D12" s="5">
        <v>1</v>
      </c>
      <c r="E12" s="1" t="s">
        <v>26</v>
      </c>
      <c r="H12" s="5">
        <f t="shared" si="0"/>
        <v>0</v>
      </c>
      <c r="I12" s="5">
        <f t="shared" si="1"/>
        <v>0</v>
      </c>
    </row>
    <row r="13" spans="1:9" ht="38.25">
      <c r="A13" s="7">
        <v>11</v>
      </c>
      <c r="B13" s="1" t="s">
        <v>227</v>
      </c>
      <c r="C13" s="1" t="s">
        <v>228</v>
      </c>
      <c r="D13" s="5">
        <v>1</v>
      </c>
      <c r="E13" s="1" t="s">
        <v>26</v>
      </c>
      <c r="H13" s="5">
        <f t="shared" si="0"/>
        <v>0</v>
      </c>
      <c r="I13" s="5">
        <f t="shared" si="1"/>
        <v>0</v>
      </c>
    </row>
    <row r="14" spans="1:9" ht="38.25">
      <c r="A14" s="7">
        <v>12</v>
      </c>
      <c r="B14" s="1" t="s">
        <v>229</v>
      </c>
      <c r="C14" s="1" t="s">
        <v>230</v>
      </c>
      <c r="D14" s="5">
        <v>1</v>
      </c>
      <c r="E14" s="1" t="s">
        <v>26</v>
      </c>
      <c r="H14" s="5">
        <f t="shared" si="0"/>
        <v>0</v>
      </c>
      <c r="I14" s="5">
        <f t="shared" si="1"/>
        <v>0</v>
      </c>
    </row>
    <row r="15" spans="1:9" s="9" customFormat="1" ht="12.75">
      <c r="A15" s="6"/>
      <c r="B15" s="3"/>
      <c r="C15" s="3" t="s">
        <v>40</v>
      </c>
      <c r="D15" s="4"/>
      <c r="E15" s="3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03 Légtechnika szerelés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N46" sqref="N4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57421875" style="1" bestFit="1" customWidth="1"/>
    <col min="6" max="7" width="8.140625" style="5" bestFit="1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9" t="s">
        <v>42</v>
      </c>
      <c r="B2" s="29"/>
      <c r="C2" s="29"/>
      <c r="D2" s="29"/>
      <c r="E2" s="29"/>
      <c r="F2" s="29"/>
      <c r="G2" s="8"/>
      <c r="H2" s="8"/>
      <c r="I2" s="8"/>
    </row>
    <row r="3" spans="1:9" ht="38.25">
      <c r="A3" s="7">
        <v>1</v>
      </c>
      <c r="B3" s="1" t="s">
        <v>36</v>
      </c>
      <c r="C3" s="1" t="s">
        <v>37</v>
      </c>
      <c r="D3" s="5">
        <v>3</v>
      </c>
      <c r="E3" s="1" t="s">
        <v>26</v>
      </c>
      <c r="H3" s="5">
        <f aca="true" t="shared" si="0" ref="H3:H8">ROUND(D3*F3,0)</f>
        <v>0</v>
      </c>
      <c r="I3" s="5">
        <f aca="true" t="shared" si="1" ref="I3:I8">ROUND(D3*G3,0)</f>
        <v>0</v>
      </c>
    </row>
    <row r="4" spans="1:9" ht="89.25">
      <c r="A4" s="7">
        <v>2</v>
      </c>
      <c r="B4" s="1" t="s">
        <v>263</v>
      </c>
      <c r="C4" s="1" t="s">
        <v>264</v>
      </c>
      <c r="D4" s="5">
        <v>14</v>
      </c>
      <c r="E4" s="1" t="s">
        <v>11</v>
      </c>
      <c r="H4" s="5">
        <f t="shared" si="0"/>
        <v>0</v>
      </c>
      <c r="I4" s="5">
        <f t="shared" si="1"/>
        <v>0</v>
      </c>
    </row>
    <row r="5" spans="1:9" ht="51">
      <c r="A5" s="7">
        <v>3</v>
      </c>
      <c r="B5" s="1" t="s">
        <v>265</v>
      </c>
      <c r="C5" s="1" t="s">
        <v>266</v>
      </c>
      <c r="D5" s="5">
        <v>14</v>
      </c>
      <c r="E5" s="1" t="s">
        <v>11</v>
      </c>
      <c r="H5" s="5">
        <f t="shared" si="0"/>
        <v>0</v>
      </c>
      <c r="I5" s="5">
        <f t="shared" si="1"/>
        <v>0</v>
      </c>
    </row>
    <row r="6" spans="1:9" ht="76.5">
      <c r="A6" s="7">
        <v>4</v>
      </c>
      <c r="B6" s="1" t="s">
        <v>267</v>
      </c>
      <c r="C6" s="1" t="s">
        <v>268</v>
      </c>
      <c r="D6" s="5">
        <v>14</v>
      </c>
      <c r="E6" s="1" t="s">
        <v>11</v>
      </c>
      <c r="H6" s="5">
        <f t="shared" si="0"/>
        <v>0</v>
      </c>
      <c r="I6" s="5">
        <f t="shared" si="1"/>
        <v>0</v>
      </c>
    </row>
    <row r="7" spans="1:9" ht="89.25">
      <c r="A7" s="7">
        <v>5</v>
      </c>
      <c r="B7" s="1" t="s">
        <v>269</v>
      </c>
      <c r="C7" s="1" t="s">
        <v>270</v>
      </c>
      <c r="D7" s="5">
        <v>14</v>
      </c>
      <c r="E7" s="1" t="s">
        <v>11</v>
      </c>
      <c r="H7" s="5">
        <f t="shared" si="0"/>
        <v>0</v>
      </c>
      <c r="I7" s="5">
        <f t="shared" si="1"/>
        <v>0</v>
      </c>
    </row>
    <row r="8" spans="1:9" ht="89.25">
      <c r="A8" s="7">
        <v>6</v>
      </c>
      <c r="B8" s="1" t="s">
        <v>271</v>
      </c>
      <c r="C8" s="1" t="s">
        <v>272</v>
      </c>
      <c r="D8" s="5">
        <v>14</v>
      </c>
      <c r="E8" s="1" t="s">
        <v>11</v>
      </c>
      <c r="H8" s="5">
        <f t="shared" si="0"/>
        <v>0</v>
      </c>
      <c r="I8" s="5">
        <f t="shared" si="1"/>
        <v>0</v>
      </c>
    </row>
    <row r="9" spans="1:9" s="2" customFormat="1" ht="12.75">
      <c r="A9" s="29" t="s">
        <v>72</v>
      </c>
      <c r="B9" s="29"/>
      <c r="C9" s="29"/>
      <c r="D9" s="29"/>
      <c r="E9" s="29"/>
      <c r="F9" s="29"/>
      <c r="G9" s="8"/>
      <c r="H9" s="8"/>
      <c r="I9" s="8"/>
    </row>
    <row r="10" spans="1:9" ht="76.5">
      <c r="A10" s="7">
        <v>7</v>
      </c>
      <c r="B10" s="1" t="s">
        <v>273</v>
      </c>
      <c r="C10" s="1" t="s">
        <v>274</v>
      </c>
      <c r="D10" s="5">
        <v>1</v>
      </c>
      <c r="E10" s="1" t="s">
        <v>11</v>
      </c>
      <c r="H10" s="5">
        <f aca="true" t="shared" si="2" ref="H10:H18">ROUND(D10*F10,0)</f>
        <v>0</v>
      </c>
      <c r="I10" s="5">
        <f aca="true" t="shared" si="3" ref="I10:I18">ROUND(D10*G10,0)</f>
        <v>0</v>
      </c>
    </row>
    <row r="11" spans="1:9" ht="38.25">
      <c r="A11" s="7">
        <v>8</v>
      </c>
      <c r="B11" s="1" t="s">
        <v>275</v>
      </c>
      <c r="C11" s="1" t="s">
        <v>276</v>
      </c>
      <c r="D11" s="5">
        <v>6</v>
      </c>
      <c r="E11" s="1" t="s">
        <v>11</v>
      </c>
      <c r="H11" s="5">
        <f t="shared" si="2"/>
        <v>0</v>
      </c>
      <c r="I11" s="5">
        <f t="shared" si="3"/>
        <v>0</v>
      </c>
    </row>
    <row r="12" spans="1:9" ht="38.25">
      <c r="A12" s="7">
        <v>9</v>
      </c>
      <c r="B12" s="1" t="s">
        <v>277</v>
      </c>
      <c r="C12" s="1" t="s">
        <v>278</v>
      </c>
      <c r="D12" s="5">
        <v>7</v>
      </c>
      <c r="E12" s="1" t="s">
        <v>11</v>
      </c>
      <c r="H12" s="5">
        <f t="shared" si="2"/>
        <v>0</v>
      </c>
      <c r="I12" s="5">
        <f t="shared" si="3"/>
        <v>0</v>
      </c>
    </row>
    <row r="13" spans="1:9" ht="76.5">
      <c r="A13" s="7">
        <v>10</v>
      </c>
      <c r="B13" s="1" t="s">
        <v>279</v>
      </c>
      <c r="C13" s="1" t="s">
        <v>280</v>
      </c>
      <c r="D13" s="5">
        <v>3</v>
      </c>
      <c r="E13" s="1" t="s">
        <v>21</v>
      </c>
      <c r="H13" s="5">
        <f t="shared" si="2"/>
        <v>0</v>
      </c>
      <c r="I13" s="5">
        <f t="shared" si="3"/>
        <v>0</v>
      </c>
    </row>
    <row r="14" spans="1:9" ht="89.25">
      <c r="A14" s="7">
        <v>11</v>
      </c>
      <c r="B14" s="1" t="s">
        <v>281</v>
      </c>
      <c r="C14" s="1" t="s">
        <v>282</v>
      </c>
      <c r="D14" s="5">
        <v>1</v>
      </c>
      <c r="E14" s="1" t="s">
        <v>26</v>
      </c>
      <c r="H14" s="5">
        <f t="shared" si="2"/>
        <v>0</v>
      </c>
      <c r="I14" s="5">
        <f t="shared" si="3"/>
        <v>0</v>
      </c>
    </row>
    <row r="15" spans="1:9" ht="89.25">
      <c r="A15" s="7">
        <v>12</v>
      </c>
      <c r="B15" s="1" t="s">
        <v>283</v>
      </c>
      <c r="C15" s="1" t="s">
        <v>284</v>
      </c>
      <c r="D15" s="5">
        <v>4</v>
      </c>
      <c r="E15" s="1" t="s">
        <v>26</v>
      </c>
      <c r="H15" s="5">
        <f t="shared" si="2"/>
        <v>0</v>
      </c>
      <c r="I15" s="5">
        <f t="shared" si="3"/>
        <v>0</v>
      </c>
    </row>
    <row r="16" spans="1:9" ht="89.25">
      <c r="A16" s="7">
        <v>13</v>
      </c>
      <c r="B16" s="1" t="s">
        <v>285</v>
      </c>
      <c r="C16" s="1" t="s">
        <v>286</v>
      </c>
      <c r="D16" s="5">
        <v>4</v>
      </c>
      <c r="E16" s="1" t="s">
        <v>26</v>
      </c>
      <c r="H16" s="5">
        <f t="shared" si="2"/>
        <v>0</v>
      </c>
      <c r="I16" s="5">
        <f t="shared" si="3"/>
        <v>0</v>
      </c>
    </row>
    <row r="17" spans="1:9" ht="89.25">
      <c r="A17" s="7">
        <v>14</v>
      </c>
      <c r="B17" s="1" t="s">
        <v>287</v>
      </c>
      <c r="C17" s="1" t="s">
        <v>288</v>
      </c>
      <c r="D17" s="5">
        <v>5</v>
      </c>
      <c r="E17" s="1" t="s">
        <v>26</v>
      </c>
      <c r="H17" s="5">
        <f t="shared" si="2"/>
        <v>0</v>
      </c>
      <c r="I17" s="5">
        <f t="shared" si="3"/>
        <v>0</v>
      </c>
    </row>
    <row r="18" spans="1:9" ht="38.25">
      <c r="A18" s="7">
        <v>15</v>
      </c>
      <c r="B18" s="1" t="s">
        <v>289</v>
      </c>
      <c r="C18" s="1" t="s">
        <v>290</v>
      </c>
      <c r="D18" s="5">
        <v>2</v>
      </c>
      <c r="E18" s="1" t="s">
        <v>26</v>
      </c>
      <c r="H18" s="5">
        <f t="shared" si="2"/>
        <v>0</v>
      </c>
      <c r="I18" s="5">
        <f t="shared" si="3"/>
        <v>0</v>
      </c>
    </row>
    <row r="19" spans="1:9" s="2" customFormat="1" ht="12.75">
      <c r="A19" s="29" t="s">
        <v>121</v>
      </c>
      <c r="B19" s="29"/>
      <c r="C19" s="29"/>
      <c r="D19" s="29"/>
      <c r="E19" s="29"/>
      <c r="F19" s="29"/>
      <c r="G19" s="8"/>
      <c r="H19" s="8"/>
      <c r="I19" s="8"/>
    </row>
    <row r="20" spans="1:9" ht="102">
      <c r="A20" s="7">
        <v>16</v>
      </c>
      <c r="B20" s="1" t="s">
        <v>291</v>
      </c>
      <c r="C20" s="1" t="s">
        <v>292</v>
      </c>
      <c r="D20" s="5">
        <v>1</v>
      </c>
      <c r="E20" s="1" t="s">
        <v>26</v>
      </c>
      <c r="H20" s="5">
        <f aca="true" t="shared" si="4" ref="H20:H44">ROUND(D20*F20,0)</f>
        <v>0</v>
      </c>
      <c r="I20" s="5">
        <f aca="true" t="shared" si="5" ref="I20:I44">ROUND(D20*G20,0)</f>
        <v>0</v>
      </c>
    </row>
    <row r="21" spans="1:9" ht="102">
      <c r="A21" s="7">
        <v>17</v>
      </c>
      <c r="B21" s="1" t="s">
        <v>293</v>
      </c>
      <c r="C21" s="1" t="s">
        <v>294</v>
      </c>
      <c r="D21" s="5">
        <v>1</v>
      </c>
      <c r="E21" s="1" t="s">
        <v>26</v>
      </c>
      <c r="H21" s="5">
        <f t="shared" si="4"/>
        <v>0</v>
      </c>
      <c r="I21" s="5">
        <f t="shared" si="5"/>
        <v>0</v>
      </c>
    </row>
    <row r="22" spans="1:9" ht="76.5">
      <c r="A22" s="7">
        <v>18</v>
      </c>
      <c r="B22" s="1" t="s">
        <v>295</v>
      </c>
      <c r="C22" s="1" t="s">
        <v>296</v>
      </c>
      <c r="D22" s="5">
        <v>1</v>
      </c>
      <c r="E22" s="1" t="s">
        <v>26</v>
      </c>
      <c r="H22" s="5">
        <f t="shared" si="4"/>
        <v>0</v>
      </c>
      <c r="I22" s="5">
        <f t="shared" si="5"/>
        <v>0</v>
      </c>
    </row>
    <row r="23" spans="1:9" ht="76.5">
      <c r="A23" s="7">
        <v>19</v>
      </c>
      <c r="B23" s="1" t="s">
        <v>297</v>
      </c>
      <c r="C23" s="1" t="s">
        <v>298</v>
      </c>
      <c r="D23" s="5">
        <v>1</v>
      </c>
      <c r="E23" s="1" t="s">
        <v>26</v>
      </c>
      <c r="H23" s="5">
        <f t="shared" si="4"/>
        <v>0</v>
      </c>
      <c r="I23" s="5">
        <f t="shared" si="5"/>
        <v>0</v>
      </c>
    </row>
    <row r="24" spans="1:9" ht="102">
      <c r="A24" s="7">
        <v>20</v>
      </c>
      <c r="B24" s="1" t="s">
        <v>299</v>
      </c>
      <c r="C24" s="1" t="s">
        <v>300</v>
      </c>
      <c r="D24" s="5">
        <v>1</v>
      </c>
      <c r="E24" s="1" t="s">
        <v>26</v>
      </c>
      <c r="H24" s="5">
        <f t="shared" si="4"/>
        <v>0</v>
      </c>
      <c r="I24" s="5">
        <f t="shared" si="5"/>
        <v>0</v>
      </c>
    </row>
    <row r="25" spans="1:9" ht="76.5">
      <c r="A25" s="7">
        <v>21</v>
      </c>
      <c r="B25" s="1" t="s">
        <v>301</v>
      </c>
      <c r="C25" s="1" t="s">
        <v>302</v>
      </c>
      <c r="D25" s="5">
        <v>1</v>
      </c>
      <c r="E25" s="1" t="s">
        <v>26</v>
      </c>
      <c r="H25" s="5">
        <f t="shared" si="4"/>
        <v>0</v>
      </c>
      <c r="I25" s="5">
        <f t="shared" si="5"/>
        <v>0</v>
      </c>
    </row>
    <row r="26" spans="1:9" ht="38.25">
      <c r="A26" s="7">
        <v>22</v>
      </c>
      <c r="B26" s="1" t="s">
        <v>166</v>
      </c>
      <c r="C26" s="1" t="s">
        <v>303</v>
      </c>
      <c r="D26" s="5">
        <v>1</v>
      </c>
      <c r="E26" s="1" t="s">
        <v>21</v>
      </c>
      <c r="H26" s="5">
        <f t="shared" si="4"/>
        <v>0</v>
      </c>
      <c r="I26" s="5">
        <f t="shared" si="5"/>
        <v>0</v>
      </c>
    </row>
    <row r="27" spans="1:9" ht="38.25">
      <c r="A27" s="7">
        <v>23</v>
      </c>
      <c r="B27" s="1" t="s">
        <v>304</v>
      </c>
      <c r="C27" s="1" t="s">
        <v>305</v>
      </c>
      <c r="D27" s="5">
        <v>1</v>
      </c>
      <c r="E27" s="1" t="s">
        <v>21</v>
      </c>
      <c r="H27" s="5">
        <f t="shared" si="4"/>
        <v>0</v>
      </c>
      <c r="I27" s="5">
        <f t="shared" si="5"/>
        <v>0</v>
      </c>
    </row>
    <row r="28" spans="1:9" ht="63.75">
      <c r="A28" s="7">
        <v>24</v>
      </c>
      <c r="B28" s="1" t="s">
        <v>306</v>
      </c>
      <c r="C28" s="1" t="s">
        <v>307</v>
      </c>
      <c r="D28" s="5">
        <v>1</v>
      </c>
      <c r="E28" s="1" t="s">
        <v>26</v>
      </c>
      <c r="H28" s="5">
        <f t="shared" si="4"/>
        <v>0</v>
      </c>
      <c r="I28" s="5">
        <f t="shared" si="5"/>
        <v>0</v>
      </c>
    </row>
    <row r="29" spans="1:9" ht="114.75">
      <c r="A29" s="7">
        <v>25</v>
      </c>
      <c r="B29" s="1" t="s">
        <v>308</v>
      </c>
      <c r="C29" s="1" t="s">
        <v>309</v>
      </c>
      <c r="D29" s="5">
        <v>5</v>
      </c>
      <c r="E29" s="1" t="s">
        <v>26</v>
      </c>
      <c r="H29" s="5">
        <f t="shared" si="4"/>
        <v>0</v>
      </c>
      <c r="I29" s="5">
        <f t="shared" si="5"/>
        <v>0</v>
      </c>
    </row>
    <row r="30" spans="1:9" ht="114.75">
      <c r="A30" s="7">
        <v>26</v>
      </c>
      <c r="B30" s="1" t="s">
        <v>310</v>
      </c>
      <c r="C30" s="1" t="s">
        <v>311</v>
      </c>
      <c r="D30" s="5">
        <v>1</v>
      </c>
      <c r="E30" s="1" t="s">
        <v>26</v>
      </c>
      <c r="H30" s="5">
        <f t="shared" si="4"/>
        <v>0</v>
      </c>
      <c r="I30" s="5">
        <f t="shared" si="5"/>
        <v>0</v>
      </c>
    </row>
    <row r="31" spans="1:9" ht="38.25">
      <c r="A31" s="7">
        <v>27</v>
      </c>
      <c r="B31" s="1" t="s">
        <v>312</v>
      </c>
      <c r="C31" s="1" t="s">
        <v>313</v>
      </c>
      <c r="D31" s="5">
        <v>1</v>
      </c>
      <c r="E31" s="1" t="s">
        <v>26</v>
      </c>
      <c r="H31" s="5">
        <f t="shared" si="4"/>
        <v>0</v>
      </c>
      <c r="I31" s="5">
        <f t="shared" si="5"/>
        <v>0</v>
      </c>
    </row>
    <row r="32" spans="1:9" ht="38.25">
      <c r="A32" s="7">
        <v>28</v>
      </c>
      <c r="B32" s="1" t="s">
        <v>314</v>
      </c>
      <c r="C32" s="1" t="s">
        <v>315</v>
      </c>
      <c r="D32" s="5">
        <v>2</v>
      </c>
      <c r="E32" s="1" t="s">
        <v>26</v>
      </c>
      <c r="H32" s="5">
        <f t="shared" si="4"/>
        <v>0</v>
      </c>
      <c r="I32" s="5">
        <f t="shared" si="5"/>
        <v>0</v>
      </c>
    </row>
    <row r="33" spans="1:9" ht="51">
      <c r="A33" s="7">
        <v>29</v>
      </c>
      <c r="B33" s="1" t="s">
        <v>316</v>
      </c>
      <c r="C33" s="1" t="s">
        <v>317</v>
      </c>
      <c r="D33" s="5">
        <v>1</v>
      </c>
      <c r="E33" s="1" t="s">
        <v>26</v>
      </c>
      <c r="H33" s="5">
        <f t="shared" si="4"/>
        <v>0</v>
      </c>
      <c r="I33" s="5">
        <f t="shared" si="5"/>
        <v>0</v>
      </c>
    </row>
    <row r="34" spans="1:9" ht="38.25">
      <c r="A34" s="7">
        <v>30</v>
      </c>
      <c r="B34" s="1" t="s">
        <v>318</v>
      </c>
      <c r="C34" s="1" t="s">
        <v>319</v>
      </c>
      <c r="D34" s="5">
        <v>1</v>
      </c>
      <c r="E34" s="1" t="s">
        <v>26</v>
      </c>
      <c r="H34" s="5">
        <f t="shared" si="4"/>
        <v>0</v>
      </c>
      <c r="I34" s="5">
        <f t="shared" si="5"/>
        <v>0</v>
      </c>
    </row>
    <row r="35" spans="1:9" ht="38.25">
      <c r="A35" s="7">
        <v>31</v>
      </c>
      <c r="B35" s="1" t="s">
        <v>320</v>
      </c>
      <c r="C35" s="1" t="s">
        <v>321</v>
      </c>
      <c r="D35" s="5">
        <v>5</v>
      </c>
      <c r="E35" s="1" t="s">
        <v>26</v>
      </c>
      <c r="H35" s="5">
        <f t="shared" si="4"/>
        <v>0</v>
      </c>
      <c r="I35" s="5">
        <f t="shared" si="5"/>
        <v>0</v>
      </c>
    </row>
    <row r="36" spans="1:9" ht="38.25">
      <c r="A36" s="7">
        <v>32</v>
      </c>
      <c r="B36" s="1" t="s">
        <v>322</v>
      </c>
      <c r="C36" s="1" t="s">
        <v>323</v>
      </c>
      <c r="D36" s="5">
        <v>1</v>
      </c>
      <c r="E36" s="1" t="s">
        <v>26</v>
      </c>
      <c r="H36" s="5">
        <f t="shared" si="4"/>
        <v>0</v>
      </c>
      <c r="I36" s="5">
        <f t="shared" si="5"/>
        <v>0</v>
      </c>
    </row>
    <row r="37" spans="1:9" ht="38.25">
      <c r="A37" s="7">
        <v>33</v>
      </c>
      <c r="B37" s="1" t="s">
        <v>324</v>
      </c>
      <c r="C37" s="1" t="s">
        <v>325</v>
      </c>
      <c r="D37" s="5">
        <v>1</v>
      </c>
      <c r="E37" s="1" t="s">
        <v>26</v>
      </c>
      <c r="H37" s="5">
        <f t="shared" si="4"/>
        <v>0</v>
      </c>
      <c r="I37" s="5">
        <f t="shared" si="5"/>
        <v>0</v>
      </c>
    </row>
    <row r="38" spans="1:9" ht="38.25">
      <c r="A38" s="7">
        <v>34</v>
      </c>
      <c r="B38" s="1" t="s">
        <v>219</v>
      </c>
      <c r="C38" s="1" t="s">
        <v>220</v>
      </c>
      <c r="D38" s="5">
        <v>3</v>
      </c>
      <c r="E38" s="1" t="s">
        <v>26</v>
      </c>
      <c r="H38" s="5">
        <f t="shared" si="4"/>
        <v>0</v>
      </c>
      <c r="I38" s="5">
        <f t="shared" si="5"/>
        <v>0</v>
      </c>
    </row>
    <row r="39" spans="1:9" ht="38.25">
      <c r="A39" s="7">
        <v>35</v>
      </c>
      <c r="B39" s="1" t="s">
        <v>326</v>
      </c>
      <c r="C39" s="1" t="s">
        <v>327</v>
      </c>
      <c r="D39" s="5">
        <v>14</v>
      </c>
      <c r="E39" s="1" t="s">
        <v>11</v>
      </c>
      <c r="H39" s="5">
        <f t="shared" si="4"/>
        <v>0</v>
      </c>
      <c r="I39" s="5">
        <f t="shared" si="5"/>
        <v>0</v>
      </c>
    </row>
    <row r="40" spans="1:9" ht="38.25">
      <c r="A40" s="7">
        <v>36</v>
      </c>
      <c r="B40" s="1" t="s">
        <v>328</v>
      </c>
      <c r="C40" s="1" t="s">
        <v>329</v>
      </c>
      <c r="D40" s="5">
        <v>1</v>
      </c>
      <c r="E40" s="1" t="s">
        <v>26</v>
      </c>
      <c r="H40" s="5">
        <f t="shared" si="4"/>
        <v>0</v>
      </c>
      <c r="I40" s="5">
        <f t="shared" si="5"/>
        <v>0</v>
      </c>
    </row>
    <row r="41" spans="1:9" ht="38.25">
      <c r="A41" s="7">
        <v>37</v>
      </c>
      <c r="B41" s="1" t="s">
        <v>330</v>
      </c>
      <c r="C41" s="1" t="s">
        <v>331</v>
      </c>
      <c r="D41" s="5">
        <v>1</v>
      </c>
      <c r="E41" s="1" t="s">
        <v>26</v>
      </c>
      <c r="H41" s="5">
        <f t="shared" si="4"/>
        <v>0</v>
      </c>
      <c r="I41" s="5">
        <f t="shared" si="5"/>
        <v>0</v>
      </c>
    </row>
    <row r="42" spans="1:9" ht="38.25">
      <c r="A42" s="7">
        <v>38</v>
      </c>
      <c r="B42" s="1" t="s">
        <v>332</v>
      </c>
      <c r="C42" s="1" t="s">
        <v>334</v>
      </c>
      <c r="D42" s="5">
        <v>1</v>
      </c>
      <c r="E42" s="1" t="s">
        <v>333</v>
      </c>
      <c r="H42" s="5">
        <f t="shared" si="4"/>
        <v>0</v>
      </c>
      <c r="I42" s="5">
        <f t="shared" si="5"/>
        <v>0</v>
      </c>
    </row>
    <row r="43" spans="1:9" ht="38.25">
      <c r="A43" s="7">
        <v>39</v>
      </c>
      <c r="B43" s="1" t="s">
        <v>227</v>
      </c>
      <c r="C43" s="1" t="s">
        <v>228</v>
      </c>
      <c r="D43" s="5">
        <v>1</v>
      </c>
      <c r="E43" s="1" t="s">
        <v>26</v>
      </c>
      <c r="H43" s="5">
        <f t="shared" si="4"/>
        <v>0</v>
      </c>
      <c r="I43" s="5">
        <f t="shared" si="5"/>
        <v>0</v>
      </c>
    </row>
    <row r="44" spans="1:9" ht="38.25">
      <c r="A44" s="7">
        <v>40</v>
      </c>
      <c r="B44" s="1" t="s">
        <v>229</v>
      </c>
      <c r="C44" s="1" t="s">
        <v>230</v>
      </c>
      <c r="D44" s="5">
        <v>1</v>
      </c>
      <c r="E44" s="1" t="s">
        <v>26</v>
      </c>
      <c r="H44" s="5">
        <f t="shared" si="4"/>
        <v>0</v>
      </c>
      <c r="I44" s="5">
        <f t="shared" si="5"/>
        <v>0</v>
      </c>
    </row>
    <row r="45" spans="1:9" s="2" customFormat="1" ht="12.75">
      <c r="A45" s="29" t="s">
        <v>231</v>
      </c>
      <c r="B45" s="29"/>
      <c r="C45" s="29"/>
      <c r="D45" s="29"/>
      <c r="E45" s="29"/>
      <c r="F45" s="29"/>
      <c r="G45" s="8"/>
      <c r="H45" s="8"/>
      <c r="I45" s="8"/>
    </row>
    <row r="46" spans="1:9" ht="51">
      <c r="A46" s="7">
        <v>41</v>
      </c>
      <c r="B46" s="1" t="s">
        <v>335</v>
      </c>
      <c r="C46" s="1" t="s">
        <v>336</v>
      </c>
      <c r="D46" s="5">
        <v>18</v>
      </c>
      <c r="E46" s="1" t="s">
        <v>11</v>
      </c>
      <c r="H46" s="5">
        <f>ROUND(D46*F46,0)</f>
        <v>0</v>
      </c>
      <c r="I46" s="5">
        <f>ROUND(D46*G46,0)</f>
        <v>0</v>
      </c>
    </row>
    <row r="47" spans="1:9" ht="25.5">
      <c r="A47" s="7">
        <v>42</v>
      </c>
      <c r="B47" s="1" t="s">
        <v>232</v>
      </c>
      <c r="C47" s="1" t="s">
        <v>337</v>
      </c>
      <c r="D47" s="5">
        <v>1</v>
      </c>
      <c r="E47" s="1" t="s">
        <v>26</v>
      </c>
      <c r="H47" s="5">
        <f>ROUND(D47*F47,0)</f>
        <v>0</v>
      </c>
      <c r="I47" s="5">
        <f>ROUND(D47*G47,0)</f>
        <v>0</v>
      </c>
    </row>
    <row r="48" spans="1:9" ht="38.25">
      <c r="A48" s="7">
        <v>43</v>
      </c>
      <c r="B48" s="1" t="s">
        <v>338</v>
      </c>
      <c r="C48" s="1" t="s">
        <v>339</v>
      </c>
      <c r="D48" s="5">
        <v>1</v>
      </c>
      <c r="E48" s="1" t="s">
        <v>26</v>
      </c>
      <c r="H48" s="5">
        <f>ROUND(D48*F48,0)</f>
        <v>0</v>
      </c>
      <c r="I48" s="5">
        <f>ROUND(D48*G48,0)</f>
        <v>0</v>
      </c>
    </row>
    <row r="49" spans="1:9" s="9" customFormat="1" ht="12.75">
      <c r="A49" s="6"/>
      <c r="B49" s="3"/>
      <c r="C49" s="3" t="s">
        <v>40</v>
      </c>
      <c r="D49" s="4"/>
      <c r="E49" s="3"/>
      <c r="F49" s="4"/>
      <c r="G49" s="4"/>
      <c r="H49" s="4">
        <f>ROUND(SUM(H2:H48),0)</f>
        <v>0</v>
      </c>
      <c r="I49" s="4">
        <f>ROUND(SUM(I2:I48),0)</f>
        <v>0</v>
      </c>
    </row>
  </sheetData>
  <sheetProtection/>
  <mergeCells count="4">
    <mergeCell ref="A2:F2"/>
    <mergeCell ref="A9:F9"/>
    <mergeCell ref="A19:F19"/>
    <mergeCell ref="A45:F45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04 Gázszerelés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U11" sqref="T11:U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57421875" style="1" bestFit="1" customWidth="1"/>
    <col min="6" max="7" width="8.140625" style="5" bestFit="1" customWidth="1"/>
    <col min="8" max="9" width="8.00390625" style="5" bestFit="1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9" t="s">
        <v>341</v>
      </c>
      <c r="B2" s="29"/>
      <c r="C2" s="29"/>
      <c r="D2" s="29"/>
      <c r="E2" s="29"/>
      <c r="F2" s="29"/>
      <c r="G2" s="8"/>
      <c r="H2" s="8"/>
      <c r="I2" s="8"/>
    </row>
    <row r="3" spans="1:9" ht="38.25">
      <c r="A3" s="7">
        <v>1</v>
      </c>
      <c r="B3" s="1" t="s">
        <v>342</v>
      </c>
      <c r="C3" s="1" t="s">
        <v>343</v>
      </c>
      <c r="D3" s="5">
        <v>1</v>
      </c>
      <c r="E3" s="1" t="s">
        <v>70</v>
      </c>
      <c r="H3" s="5">
        <f aca="true" t="shared" si="0" ref="H3:H14">ROUND(D3*F3,0)</f>
        <v>0</v>
      </c>
      <c r="I3" s="5">
        <f aca="true" t="shared" si="1" ref="I3:I14">ROUND(D3*G3,0)</f>
        <v>0</v>
      </c>
    </row>
    <row r="4" spans="1:9" ht="102">
      <c r="A4" s="7">
        <v>2</v>
      </c>
      <c r="B4" s="1" t="s">
        <v>344</v>
      </c>
      <c r="C4" s="1" t="s">
        <v>346</v>
      </c>
      <c r="D4" s="5">
        <v>1</v>
      </c>
      <c r="E4" s="1" t="s">
        <v>345</v>
      </c>
      <c r="H4" s="5">
        <f t="shared" si="0"/>
        <v>0</v>
      </c>
      <c r="I4" s="5">
        <f t="shared" si="1"/>
        <v>0</v>
      </c>
    </row>
    <row r="5" spans="1:9" ht="51">
      <c r="A5" s="7">
        <v>3</v>
      </c>
      <c r="B5" s="1" t="s">
        <v>347</v>
      </c>
      <c r="C5" s="1" t="s">
        <v>348</v>
      </c>
      <c r="D5" s="5">
        <v>1</v>
      </c>
      <c r="E5" s="1" t="s">
        <v>167</v>
      </c>
      <c r="H5" s="5">
        <f t="shared" si="0"/>
        <v>0</v>
      </c>
      <c r="I5" s="5">
        <f t="shared" si="1"/>
        <v>0</v>
      </c>
    </row>
    <row r="6" spans="1:9" ht="38.25">
      <c r="A6" s="7">
        <v>4</v>
      </c>
      <c r="B6" s="1" t="s">
        <v>349</v>
      </c>
      <c r="C6" s="1" t="s">
        <v>350</v>
      </c>
      <c r="D6" s="5">
        <v>1</v>
      </c>
      <c r="E6" s="1" t="s">
        <v>167</v>
      </c>
      <c r="H6" s="5">
        <f t="shared" si="0"/>
        <v>0</v>
      </c>
      <c r="I6" s="5">
        <f t="shared" si="1"/>
        <v>0</v>
      </c>
    </row>
    <row r="7" spans="1:9" ht="38.25">
      <c r="A7" s="7">
        <v>5</v>
      </c>
      <c r="B7" s="1" t="s">
        <v>351</v>
      </c>
      <c r="C7" s="1" t="s">
        <v>352</v>
      </c>
      <c r="D7" s="5">
        <v>1</v>
      </c>
      <c r="E7" s="1" t="s">
        <v>26</v>
      </c>
      <c r="H7" s="5">
        <f t="shared" si="0"/>
        <v>0</v>
      </c>
      <c r="I7" s="5">
        <f t="shared" si="1"/>
        <v>0</v>
      </c>
    </row>
    <row r="8" spans="1:9" ht="25.5">
      <c r="A8" s="7">
        <v>6</v>
      </c>
      <c r="B8" s="1" t="s">
        <v>353</v>
      </c>
      <c r="C8" s="1" t="s">
        <v>354</v>
      </c>
      <c r="D8" s="5">
        <v>1</v>
      </c>
      <c r="E8" s="1" t="s">
        <v>70</v>
      </c>
      <c r="H8" s="5">
        <f t="shared" si="0"/>
        <v>0</v>
      </c>
      <c r="I8" s="5">
        <f t="shared" si="1"/>
        <v>0</v>
      </c>
    </row>
    <row r="9" spans="1:9" ht="102">
      <c r="A9" s="7">
        <v>7</v>
      </c>
      <c r="B9" s="1" t="s">
        <v>355</v>
      </c>
      <c r="C9" s="1" t="s">
        <v>356</v>
      </c>
      <c r="D9" s="5">
        <v>1</v>
      </c>
      <c r="E9" s="1" t="s">
        <v>345</v>
      </c>
      <c r="H9" s="5">
        <f t="shared" si="0"/>
        <v>0</v>
      </c>
      <c r="I9" s="5">
        <f t="shared" si="1"/>
        <v>0</v>
      </c>
    </row>
    <row r="10" spans="1:9" ht="51">
      <c r="A10" s="7">
        <v>8</v>
      </c>
      <c r="B10" s="1" t="s">
        <v>357</v>
      </c>
      <c r="C10" s="1" t="s">
        <v>358</v>
      </c>
      <c r="D10" s="5">
        <v>1</v>
      </c>
      <c r="E10" s="1" t="s">
        <v>345</v>
      </c>
      <c r="H10" s="5">
        <f t="shared" si="0"/>
        <v>0</v>
      </c>
      <c r="I10" s="5">
        <f t="shared" si="1"/>
        <v>0</v>
      </c>
    </row>
    <row r="11" spans="1:9" ht="76.5">
      <c r="A11" s="7">
        <v>9</v>
      </c>
      <c r="B11" s="1" t="s">
        <v>359</v>
      </c>
      <c r="C11" s="1" t="s">
        <v>360</v>
      </c>
      <c r="D11" s="5">
        <v>1</v>
      </c>
      <c r="E11" s="1" t="s">
        <v>26</v>
      </c>
      <c r="H11" s="5">
        <f t="shared" si="0"/>
        <v>0</v>
      </c>
      <c r="I11" s="5">
        <f t="shared" si="1"/>
        <v>0</v>
      </c>
    </row>
    <row r="12" spans="1:9" ht="51">
      <c r="A12" s="7">
        <v>10</v>
      </c>
      <c r="B12" s="1" t="s">
        <v>361</v>
      </c>
      <c r="C12" s="1" t="s">
        <v>362</v>
      </c>
      <c r="D12" s="5">
        <v>2</v>
      </c>
      <c r="E12" s="1" t="s">
        <v>26</v>
      </c>
      <c r="H12" s="5">
        <f t="shared" si="0"/>
        <v>0</v>
      </c>
      <c r="I12" s="5">
        <f t="shared" si="1"/>
        <v>0</v>
      </c>
    </row>
    <row r="13" spans="1:9" ht="51">
      <c r="A13" s="7">
        <v>11</v>
      </c>
      <c r="B13" s="1" t="s">
        <v>363</v>
      </c>
      <c r="C13" s="1" t="s">
        <v>364</v>
      </c>
      <c r="D13" s="5">
        <v>1</v>
      </c>
      <c r="E13" s="1" t="s">
        <v>26</v>
      </c>
      <c r="H13" s="5">
        <f t="shared" si="0"/>
        <v>0</v>
      </c>
      <c r="I13" s="5">
        <f t="shared" si="1"/>
        <v>0</v>
      </c>
    </row>
    <row r="14" spans="1:9" ht="76.5">
      <c r="A14" s="7">
        <v>12</v>
      </c>
      <c r="B14" s="1" t="s">
        <v>365</v>
      </c>
      <c r="C14" s="1" t="s">
        <v>366</v>
      </c>
      <c r="D14" s="5">
        <v>1</v>
      </c>
      <c r="E14" s="1" t="s">
        <v>26</v>
      </c>
      <c r="H14" s="5">
        <f t="shared" si="0"/>
        <v>0</v>
      </c>
      <c r="I14" s="5">
        <f t="shared" si="1"/>
        <v>0</v>
      </c>
    </row>
    <row r="15" spans="1:9" s="9" customFormat="1" ht="12.75">
      <c r="A15" s="6"/>
      <c r="B15" s="3"/>
      <c r="C15" s="3" t="s">
        <v>40</v>
      </c>
      <c r="D15" s="4"/>
      <c r="E15" s="3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05 Fűtő-hűtő berendezés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Beregszászi Péter</dc:creator>
  <cp:keywords/>
  <dc:description/>
  <cp:lastModifiedBy>mokran.brigitta</cp:lastModifiedBy>
  <cp:lastPrinted>2022-07-04T09:39:58Z</cp:lastPrinted>
  <dcterms:created xsi:type="dcterms:W3CDTF">2022-06-20T19:47:10Z</dcterms:created>
  <dcterms:modified xsi:type="dcterms:W3CDTF">2022-07-13T13:48:34Z</dcterms:modified>
  <cp:category/>
  <cp:version/>
  <cp:contentType/>
  <cp:contentStatus/>
</cp:coreProperties>
</file>